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4240" windowHeight="11745"/>
  </bookViews>
  <sheets>
    <sheet name="№1-ИП ТС" sheetId="5" r:id="rId1"/>
    <sheet name="№2-ИП ТС" sheetId="1" r:id="rId2"/>
    <sheet name="№3-ИП ТС" sheetId="2" r:id="rId3"/>
    <sheet name="№4-ИП ТС" sheetId="3" r:id="rId4"/>
    <sheet name="№5-ИП ТС" sheetId="4" r:id="rId5"/>
    <sheet name="№6.1-ИП ТС" sheetId="6" state="hidden" r:id="rId6"/>
    <sheet name="№6.2-ИП ТС" sheetId="7" state="hidden" r:id="rId7"/>
  </sheets>
  <definedNames>
    <definedName name="_xlnm.Print_Titles" localSheetId="1">'№2-ИП ТС'!$7:$12</definedName>
    <definedName name="_xlnm.Print_Area" localSheetId="1">'№2-ИП ТС'!$B$3:$AP$67</definedName>
    <definedName name="_xlnm.Print_Area" localSheetId="2">'№3-ИП ТС'!$A$1:$N$29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65" i="1"/>
  <c r="AL64"/>
  <c r="AC65"/>
  <c r="AC64"/>
  <c r="Z65"/>
  <c r="Z64"/>
  <c r="AC48"/>
  <c r="AC47"/>
  <c r="AC46"/>
  <c r="AC45"/>
  <c r="AC44"/>
  <c r="AC43"/>
  <c r="AC42"/>
  <c r="AC41"/>
  <c r="AC40"/>
  <c r="AC39"/>
  <c r="AC38"/>
  <c r="AC37"/>
  <c r="AC36"/>
  <c r="AC35"/>
  <c r="AC34"/>
  <c r="AC33"/>
  <c r="AC32"/>
  <c r="AC31"/>
  <c r="AC30"/>
  <c r="AC29"/>
  <c r="AC28"/>
  <c r="AC27"/>
  <c r="AC26"/>
  <c r="AC25"/>
  <c r="AC24"/>
  <c r="AC23"/>
  <c r="AC22"/>
  <c r="AC21"/>
  <c r="AC20"/>
  <c r="AC19"/>
  <c r="AC18"/>
  <c r="AC17"/>
  <c r="AC16"/>
  <c r="AC55"/>
  <c r="AC54"/>
  <c r="AC53"/>
  <c r="AC52"/>
  <c r="AC51"/>
  <c r="AC50"/>
  <c r="AC49"/>
  <c r="Z55"/>
  <c r="Z54"/>
  <c r="Z53"/>
  <c r="Z52"/>
  <c r="Z51"/>
  <c r="Z50"/>
  <c r="Z49"/>
  <c r="Z48"/>
  <c r="Z47"/>
  <c r="Z46"/>
  <c r="Z45"/>
  <c r="Z44"/>
  <c r="Z43"/>
  <c r="Z42"/>
  <c r="Z41"/>
  <c r="Z40"/>
  <c r="Z39"/>
  <c r="Z38"/>
  <c r="Z37"/>
  <c r="Z36"/>
  <c r="Z35"/>
  <c r="Z34"/>
  <c r="Z33"/>
  <c r="Z32"/>
  <c r="Z31"/>
  <c r="Z30"/>
  <c r="Z29"/>
  <c r="Z28"/>
  <c r="Z27"/>
  <c r="Z26"/>
  <c r="Z25"/>
  <c r="Z24"/>
  <c r="Z23"/>
  <c r="Z22"/>
  <c r="Z21"/>
  <c r="Z20"/>
  <c r="Z19"/>
  <c r="Z18"/>
  <c r="Z17"/>
  <c r="Z16"/>
  <c r="AL55"/>
  <c r="AL54"/>
  <c r="AL53"/>
  <c r="AL52"/>
  <c r="AL51"/>
  <c r="AL50"/>
  <c r="AL49"/>
  <c r="AL48"/>
  <c r="AL47"/>
  <c r="AL46"/>
  <c r="AL45"/>
  <c r="AL44"/>
  <c r="AL43"/>
  <c r="AL42"/>
  <c r="AL41"/>
  <c r="AL40"/>
  <c r="AL39"/>
  <c r="AL38"/>
  <c r="AL37"/>
  <c r="AL36"/>
  <c r="AL35"/>
  <c r="AL34"/>
  <c r="AL33"/>
  <c r="AL32"/>
  <c r="AL31"/>
  <c r="AL30"/>
  <c r="AL29"/>
  <c r="AL28"/>
  <c r="AL27"/>
  <c r="AL26"/>
  <c r="AL25"/>
  <c r="AL24"/>
  <c r="AL23"/>
  <c r="AL22"/>
  <c r="AL21"/>
  <c r="AL20"/>
  <c r="AL19"/>
  <c r="AL18"/>
  <c r="AL17"/>
  <c r="AL16"/>
  <c r="AA66"/>
  <c r="T66"/>
  <c r="U66"/>
  <c r="V66"/>
  <c r="W66"/>
  <c r="X66"/>
  <c r="Y66"/>
  <c r="AB66"/>
  <c r="AD66"/>
  <c r="AE66"/>
  <c r="AF66"/>
  <c r="AG66"/>
  <c r="AH66"/>
  <c r="AI66"/>
  <c r="AJ66"/>
  <c r="AK66"/>
  <c r="AM66"/>
  <c r="AN66"/>
  <c r="AO66"/>
  <c r="AP66"/>
  <c r="S66"/>
  <c r="Z66" l="1"/>
  <c r="AL66"/>
  <c r="AC66"/>
  <c r="AA56"/>
  <c r="AD56"/>
  <c r="AM56"/>
  <c r="AD67" l="1"/>
  <c r="AA67"/>
  <c r="AM67"/>
  <c r="L14" i="4"/>
  <c r="AN70" i="1" l="1"/>
  <c r="S56" l="1"/>
  <c r="S67" s="1"/>
  <c r="Y56" l="1"/>
  <c r="Y67" s="1"/>
  <c r="X56"/>
  <c r="X67" s="1"/>
  <c r="W56"/>
  <c r="W67" s="1"/>
  <c r="U56"/>
  <c r="U67" s="1"/>
  <c r="T56"/>
  <c r="T67" s="1"/>
  <c r="P56"/>
  <c r="K56"/>
  <c r="AB56" l="1"/>
  <c r="AE56"/>
  <c r="AE67" l="1"/>
  <c r="AC67" s="1"/>
  <c r="AC56"/>
  <c r="AB67"/>
  <c r="Z67" s="1"/>
  <c r="Z56"/>
  <c r="AN56"/>
  <c r="AP56"/>
  <c r="AO56"/>
  <c r="AK56"/>
  <c r="AJ56"/>
  <c r="AI56"/>
  <c r="AH56"/>
  <c r="AG56"/>
  <c r="AF56"/>
  <c r="V56"/>
  <c r="K67"/>
  <c r="AN67" l="1"/>
  <c r="AL67" s="1"/>
  <c r="AL56"/>
  <c r="AI67"/>
  <c r="AO67"/>
  <c r="AF67"/>
  <c r="AJ67"/>
  <c r="AP67"/>
  <c r="V67"/>
  <c r="AG67"/>
  <c r="AK67"/>
  <c r="AH67"/>
</calcChain>
</file>

<file path=xl/sharedStrings.xml><?xml version="1.0" encoding="utf-8"?>
<sst xmlns="http://schemas.openxmlformats.org/spreadsheetml/2006/main" count="1080" uniqueCount="451">
  <si>
    <t>6.1</t>
  </si>
  <si>
    <t>6.2</t>
  </si>
  <si>
    <t>6.3</t>
  </si>
  <si>
    <t>6.4</t>
  </si>
  <si>
    <t>6.5</t>
  </si>
  <si>
    <t>7.1</t>
  </si>
  <si>
    <t>7.2</t>
  </si>
  <si>
    <t>7.3</t>
  </si>
  <si>
    <t>7.4</t>
  </si>
  <si>
    <t>7.5</t>
  </si>
  <si>
    <t>8</t>
  </si>
  <si>
    <t>9</t>
  </si>
  <si>
    <t>10.1</t>
  </si>
  <si>
    <t>10.2</t>
  </si>
  <si>
    <t>10.3</t>
  </si>
  <si>
    <t>10.4</t>
  </si>
  <si>
    <t>10.5</t>
  </si>
  <si>
    <t>10.6</t>
  </si>
  <si>
    <t>10.7</t>
  </si>
  <si>
    <t>11.1</t>
  </si>
  <si>
    <t>11.2</t>
  </si>
  <si>
    <t>11.3</t>
  </si>
  <si>
    <t>11.4</t>
  </si>
  <si>
    <t>11.5.1</t>
  </si>
  <si>
    <t>11.5.2</t>
  </si>
  <si>
    <t>11.6</t>
  </si>
  <si>
    <t>11.7</t>
  </si>
  <si>
    <t>11.8</t>
  </si>
  <si>
    <t>11.9</t>
  </si>
  <si>
    <t>11.10</t>
  </si>
  <si>
    <t>в том числе</t>
  </si>
  <si>
    <t>Тепловая сеть</t>
  </si>
  <si>
    <t>Год начала реализации</t>
  </si>
  <si>
    <t>Год окончания реализации</t>
  </si>
  <si>
    <t>Плановые расходы</t>
  </si>
  <si>
    <t>Всего:</t>
  </si>
  <si>
    <t>ПИР</t>
  </si>
  <si>
    <t>СМР</t>
  </si>
  <si>
    <t>Финансирование в т.ч. по годам</t>
  </si>
  <si>
    <t>Остаток финасирования</t>
  </si>
  <si>
    <t>Расходы на реализацию мероприятий в прогнозных ценах, тыс. руб. без НДС</t>
  </si>
  <si>
    <t>Расшифровка источников финансирования инвестиционной программы, тыс. руб. без НДС</t>
  </si>
  <si>
    <t>Прибыль, направленная на инвестиции (стр. 1.2 ФП)</t>
  </si>
  <si>
    <t>Средства, полученные за счет платы за подключение (стр. 1.3 ФП)</t>
  </si>
  <si>
    <t>Прочие собственные средства (стр. 1.4 ФП)</t>
  </si>
  <si>
    <t>Экономия расходов (стр. 1.5 ФП)</t>
  </si>
  <si>
    <t>в результате реализации мероприятий инвестиционной программы</t>
  </si>
  <si>
    <t>связанную с сохранением потерь в тепловых сетях, сменой видов и (или) марки основного и (или) резервного топлива на источниках тепловой энергии, реализацией энергосервисного договора (контракта) в размере, определенном по решению регулируемой организации, плату за подключение (технологическое присоединение) к системам централизованного теплоснабжения (раздельно по каждой системе, если регулируемая организация эксплуатирует несколько таких систем)</t>
  </si>
  <si>
    <t>Расходы на оплату лизинговых платежей по договору финансовой аренды (лизинга) (стр. 1.6 ФП)</t>
  </si>
  <si>
    <t>Иные собственные средства (стр. 2 ФП)</t>
  </si>
  <si>
    <t>Привлеченные средства на возвратной основе (стр. 23 ФП)</t>
  </si>
  <si>
    <t>Бюджетные средства по каждой системе централизованного теплоснабжения с выделением расходов концедента на строительство, модернизацию и (или) реконструкцию объекта концессионного соглашения по каждой системе централизованного теплоснабжения при наличии таких расходов (стр. 5 ФП)</t>
  </si>
  <si>
    <t>№ п/п</t>
  </si>
  <si>
    <t>Наименование мероприятий</t>
  </si>
  <si>
    <t>Кадастровый номер объекта (участка объекта)</t>
  </si>
  <si>
    <t>Вид объекта</t>
  </si>
  <si>
    <t>Описание и место объекта</t>
  </si>
  <si>
    <t>Основные технические характеристки</t>
  </si>
  <si>
    <t>Наименование и значение показателя</t>
  </si>
  <si>
    <t xml:space="preserve">до реализации мероприятия </t>
  </si>
  <si>
    <t>после реализации мероприятия</t>
  </si>
  <si>
    <t>Условный диаметр, мм</t>
  </si>
  <si>
    <t>Пропускная способность, т/ч</t>
  </si>
  <si>
    <t>Протяженность (в однотрубном исчислении), км</t>
  </si>
  <si>
    <t>Способ прокладки</t>
  </si>
  <si>
    <t>Тепловая нагрузка, Гкал/ч</t>
  </si>
  <si>
    <t>Группа 2. Строительство новых объектов системы централизованного теплоснабжения, не связанных с подключением новых потребителей, в том числе строительства новых тепловых сетей</t>
  </si>
  <si>
    <t>2.1.1</t>
  </si>
  <si>
    <t>Всего по группе 3</t>
  </si>
  <si>
    <t>ИТОГО по программе</t>
  </si>
  <si>
    <t xml:space="preserve"> ул.Шевченко, 135 в г.Шахты РО</t>
  </si>
  <si>
    <t>ул.Институтская, 32 в пос.Рассвет, Аксайского района РО</t>
  </si>
  <si>
    <t xml:space="preserve"> ул. Садовая, 20/7 в г. Аксай, РО</t>
  </si>
  <si>
    <t>ул.Советская, 87 в хут. Верхне-Подпольный Аксайского района РО</t>
  </si>
  <si>
    <t>ул.Кирова, 83 в х.Островский Аксайского района РО</t>
  </si>
  <si>
    <t xml:space="preserve"> ул.Онучкина, 30 в х.Ленина Аксайского района РО</t>
  </si>
  <si>
    <t>ул. Гайдара, 6 в                       г. Батайск РО</t>
  </si>
  <si>
    <t>ул. Луначарского, 168А в г. Батайск РО</t>
  </si>
  <si>
    <t xml:space="preserve"> пер. Парковый, 11а в г. Батайск РО</t>
  </si>
  <si>
    <t xml:space="preserve"> ул. 50 лет Октября, 71а в г. Батайск РО</t>
  </si>
  <si>
    <t xml:space="preserve"> ул.Центральная, 53 в х.Литвиновка Белокалитвинского района РО</t>
  </si>
  <si>
    <t>ул.Щаденко, 5, в п.Коксовый Белокалитвинского района РО</t>
  </si>
  <si>
    <t xml:space="preserve"> ул. Комсомольская, 85а  в г. Гуково РО</t>
  </si>
  <si>
    <t>ул. Молодежная, 53б в г. Гуково РО</t>
  </si>
  <si>
    <t>ул. Пожарского, 4б в г. Гуково РО</t>
  </si>
  <si>
    <t xml:space="preserve">пер. Ардынцева, 12а в г. Гуково РО </t>
  </si>
  <si>
    <t>ул.Бетонная, 24 в п.ш.Гуковская, г.Гуково РО</t>
  </si>
  <si>
    <t xml:space="preserve"> ул. Осташенко, 18 в  г. Зверево РО</t>
  </si>
  <si>
    <t xml:space="preserve">ул. 14-микрорайон, 5в в г. Донецк РО </t>
  </si>
  <si>
    <t xml:space="preserve"> ул. Краснова, 11а в г. Донецк РО</t>
  </si>
  <si>
    <t>ул.Вокзальная, 162а п.Глубокий Каменского района РО</t>
  </si>
  <si>
    <t xml:space="preserve"> ул.Куйбышева, 28 в п.Гигант  Сальского района РО</t>
  </si>
  <si>
    <t>ул. Кузнечная, 102-а в г. Сальск РО</t>
  </si>
  <si>
    <t>ул. Халтурина, 21 в  г. Сальск  РО</t>
  </si>
  <si>
    <t>ул. Столбовая, 88 в г. Сальск РО</t>
  </si>
  <si>
    <t>ул. К.Маркса, 19-а в г. Сальск РО</t>
  </si>
  <si>
    <t>ул. Победы, 27  в                           г. Сальск РО</t>
  </si>
  <si>
    <t xml:space="preserve"> ул. Соц. Труда, 31  в г. Сальск РО</t>
  </si>
  <si>
    <t xml:space="preserve"> ул.Ленина, 83 в п.Гигант Сальского района РО</t>
  </si>
  <si>
    <t>ул.Школьная, 16"а" в п.Приречный Сальского района РО</t>
  </si>
  <si>
    <t>ул.Энгельса, 20-а, г.Цимлянск РО</t>
  </si>
  <si>
    <t xml:space="preserve"> п.Саркел Цимлянского района РО</t>
  </si>
  <si>
    <t>ул. Победы,106-б в ст. Красноярская Цимлянского района РО</t>
  </si>
  <si>
    <t>ул.Маяковского, 59 в г.Шахты РО</t>
  </si>
  <si>
    <t>Всего по группе 2</t>
  </si>
  <si>
    <t>ООО "Донэнерго Теловые сети"</t>
  </si>
  <si>
    <t>в сфере теплоснабжения на 2024-2025 годы</t>
  </si>
  <si>
    <t>ул.Железнодорож-ная, 2 в р.п.Шолоховский Белокалитвинского района РО</t>
  </si>
  <si>
    <t xml:space="preserve"> ул.Социалистиче-ская, 1б, в  р.п. Шолоховский  Белокалитвинского района РО</t>
  </si>
  <si>
    <t>61:02:0100203:677 (61:02:0100203:2)</t>
  </si>
  <si>
    <t>61:02:0120122:1042 (61:02:0120122:60)</t>
  </si>
  <si>
    <t>61:02:0020201:1216 (61:02:0020201:295)</t>
  </si>
  <si>
    <t>61:02:0050201:1732 (61:02:0050201:345)</t>
  </si>
  <si>
    <t>61:02:0060101:3302 (61:02:0060101:751)</t>
  </si>
  <si>
    <t>61:02:0120184:194 (61:02:0120184:4)</t>
  </si>
  <si>
    <t xml:space="preserve"> 61:46:0012001:1061  (61:46:0012001:235)</t>
  </si>
  <si>
    <t>61:46:0011203:3150 (61:46:0011203:646)</t>
  </si>
  <si>
    <t>61:46:0011203:3160 (61:46:0011203:647)</t>
  </si>
  <si>
    <t>61:46:0010905:809 (61:46:0010905:180)</t>
  </si>
  <si>
    <t xml:space="preserve">61:59:0020330:781 (61:59:0020330:545 61:59:0020330:544) </t>
  </si>
  <si>
    <t>61:04:0060110:160  (61:04:0060110:91)</t>
  </si>
  <si>
    <t>61:47:0030110:216  (61:47:0030110:160)</t>
  </si>
  <si>
    <t>61:47:0030101:1072 (61:47:0030101:219)</t>
  </si>
  <si>
    <t>61:47:0040104:3173 (61:47:0040104:488)</t>
  </si>
  <si>
    <t>(61:49:0010248:52)</t>
  </si>
  <si>
    <t xml:space="preserve">  61:49:0010238:991 (61:49:0010238:7)</t>
  </si>
  <si>
    <t>61:49:0010365:483 (61:49:0010365:18)</t>
  </si>
  <si>
    <t>61:49:0010222:153 (61:49:0010222:1)</t>
  </si>
  <si>
    <t>61:49:0010223:465 (61:49:0010223:37)</t>
  </si>
  <si>
    <t>61:49:0060111:811 (61:49:0060111:35)</t>
  </si>
  <si>
    <t>61:49:0010453:141 (61:49:0010453:6)</t>
  </si>
  <si>
    <t>61:51:0010117:223 (61:51:0010117:5)</t>
  </si>
  <si>
    <t>61:50:0040103:648 (61:50:0040103:40)</t>
  </si>
  <si>
    <t>61:50:0030102:167  61:50:0030102:235 (61:50:0030102:41)</t>
  </si>
  <si>
    <t>61:15:0010027:257 61:15:0010027:46</t>
  </si>
  <si>
    <t>61:34:0010008:485 (61:34:0010008:2)</t>
  </si>
  <si>
    <t>61:57:0010515:182 (61:57:0010515:52)</t>
  </si>
  <si>
    <t>61:57:0011048:956 (61:57:0011048:8)</t>
  </si>
  <si>
    <t>61:57:0010609:140 (61:57:0010609:19)</t>
  </si>
  <si>
    <t>61:570010920:48 (61:570010920:13)</t>
  </si>
  <si>
    <t>61:57:0010848:285</t>
  </si>
  <si>
    <t>61:57:0010814:169</t>
  </si>
  <si>
    <t>61:34:0010045:12 (61:34:0010045:6)</t>
  </si>
  <si>
    <t>61:34:0130101:1338 (61:34:0130101:494)</t>
  </si>
  <si>
    <t xml:space="preserve">61:41:0010910:145 61:41:0000000:6529 61:41:0000000:6530  (61:41:0010910:12) </t>
  </si>
  <si>
    <t>61:41:0011104:391 (61:41:0011103:3)</t>
  </si>
  <si>
    <t>61:41:0020108:129  (61:41:0020108:48)</t>
  </si>
  <si>
    <t>61:59:0020505:461 (61:59:0020505:100)</t>
  </si>
  <si>
    <t>61:59:0020315:944 (61:59:0020315:9)</t>
  </si>
  <si>
    <t>Профинансированно к 2024 году</t>
  </si>
  <si>
    <t>Прочие источники финансирова-ния (стр. 5 ФП)</t>
  </si>
  <si>
    <t>подземный/надземный</t>
  </si>
  <si>
    <t>159/325</t>
  </si>
  <si>
    <t>надземный</t>
  </si>
  <si>
    <t xml:space="preserve">Плановые значения показателей, достижение которых предусмотрено </t>
  </si>
  <si>
    <r>
      <t>в результате реализации мероприятий инвестиционной программы</t>
    </r>
    <r>
      <rPr>
        <sz val="11"/>
        <color theme="1"/>
        <rFont val="Times New Roman"/>
        <family val="1"/>
        <charset val="204"/>
      </rPr>
      <t xml:space="preserve"> </t>
    </r>
  </si>
  <si>
    <t xml:space="preserve">Наименование показателя </t>
  </si>
  <si>
    <t xml:space="preserve">Ед.изм. </t>
  </si>
  <si>
    <t>Фактические значения</t>
  </si>
  <si>
    <t>Текущие значения</t>
  </si>
  <si>
    <t>Плановые значения</t>
  </si>
  <si>
    <t xml:space="preserve">в т.ч. по годам реализации </t>
  </si>
  <si>
    <t>2 половина 2022</t>
  </si>
  <si>
    <t xml:space="preserve">Удельный расход электрической энергии на транспортировку теплоносителя </t>
  </si>
  <si>
    <t xml:space="preserve">кВт·ч/м3 </t>
  </si>
  <si>
    <t>Удельный расход условного топлива на выработку (отпуск с коллекторов) единицы тепловой энергии и (или) теплоносителя  (на газовых и угольных котельных)</t>
  </si>
  <si>
    <t xml:space="preserve">т.у.т./Гкал </t>
  </si>
  <si>
    <t>Удельный расход условного топлива на выработку (отпуск с коллекторов) единицы тепловой энергии и (или) теплоносителя на газовых котельных</t>
  </si>
  <si>
    <t>Удельный расход условного топлива на выработку (отпуск с коллекторов) единицы тепловой энергии и (или) теплоносителя на угольных котельных</t>
  </si>
  <si>
    <t xml:space="preserve">Объем присоединяемой тепловой нагрузки новых потребителей </t>
  </si>
  <si>
    <t xml:space="preserve">Гкал/ч </t>
  </si>
  <si>
    <t xml:space="preserve">Процент износа объектов системы теплоснабжения с выделением процента износа объектов, существующих на начало реализации Инвестиционной программы </t>
  </si>
  <si>
    <t xml:space="preserve">% </t>
  </si>
  <si>
    <t xml:space="preserve">Потери тепловой энергии при передаче тепловой энергии по тепловым сетям </t>
  </si>
  <si>
    <t xml:space="preserve">Гкал в год </t>
  </si>
  <si>
    <t xml:space="preserve">% от полезного отпуска тепловой энергии </t>
  </si>
  <si>
    <t xml:space="preserve">Потери теплоносителя при передаче тепловой энергии по тепловым сетям </t>
  </si>
  <si>
    <t>тонн в год для воды</t>
  </si>
  <si>
    <t xml:space="preserve">куб.м. для пара </t>
  </si>
  <si>
    <t>Показатели, характеризующие снижение негативного воздействия на окружающую среду, в соответствии с подпунктом «ж» пункта 10 Правил согласования и утверждения инвестиционных программ организаций, осуществляющих регулируемые виды деятельности в сфере теплоснабжения, а также требований к составу и содержанию таких программ (за исключением таких программ, утверждаемых в соответствии с законодательством Российской Федерации об электроэнергетики), утвержденных постановлением Правительства Российской Федерации от 5 мая 2014 г №410</t>
  </si>
  <si>
    <t xml:space="preserve">7.1. </t>
  </si>
  <si>
    <t>Выбросы парниковых газов</t>
  </si>
  <si>
    <t xml:space="preserve">тонн в год  </t>
  </si>
  <si>
    <t>114 297,651</t>
  </si>
  <si>
    <t>277 365,08</t>
  </si>
  <si>
    <t>269 881,06</t>
  </si>
  <si>
    <t xml:space="preserve">7.2. </t>
  </si>
  <si>
    <t>2.1.</t>
  </si>
  <si>
    <t>2.2.</t>
  </si>
  <si>
    <t>N п/п</t>
  </si>
  <si>
    <t>Показатели надежности</t>
  </si>
  <si>
    <t xml:space="preserve">Показатели энергетической эффективности </t>
  </si>
  <si>
    <t xml:space="preserve">Количество прекращений подачи тепловой энергии, теплоносителя в результате технологических нарушений на тепловых сетях на 1 км тепловых сетей </t>
  </si>
  <si>
    <t xml:space="preserve">Количество прекращений подачи тепловой энергии, теплоносителя в результате технологических нарушений на источниках тепловой энергии на 1 Гкал/час установленной мощности </t>
  </si>
  <si>
    <t>Отношение величины технологических потерь тепловой энергии, теплоносителя к материальной характеристике тепловой сети, Гкал /м²;  тонн /м²</t>
  </si>
  <si>
    <t xml:space="preserve">Текущее значение </t>
  </si>
  <si>
    <t xml:space="preserve">Плановое значение </t>
  </si>
  <si>
    <t>1,5; 1,11</t>
  </si>
  <si>
    <t>Величина технологических потерь при передаче тепловой энергии, теплоносителя по тепловым сетям (для организаций, эксплуатирующих объекты теплоснабжения на основании концессионного соглашения дополнительно указываются по каждому объекту теплоснабжения),               Гкал</t>
  </si>
  <si>
    <t xml:space="preserve">Удельный расход топлива на производство единицы тепловой энергии, отпускаемой с коллекторов источников тепловой энергии (для организаций, эксплуатирующих объекты теплоснабжения на основании концессионного соглашения дополнительно указываются по каждому объекту теплоснабжения),                 т у.т./Гкал </t>
  </si>
  <si>
    <t>Текущее значение</t>
  </si>
  <si>
    <t>Показатели надежности и энергетической эффективности объектов централизованного теплоснабжения</t>
  </si>
  <si>
    <r>
      <t>Финансовый план</t>
    </r>
    <r>
      <rPr>
        <sz val="11"/>
        <color theme="1"/>
        <rFont val="Times New Roman"/>
        <family val="1"/>
        <charset val="204"/>
      </rPr>
      <t xml:space="preserve"> </t>
    </r>
  </si>
  <si>
    <t>ООО «Донэнерго тепловые сети»</t>
  </si>
  <si>
    <t xml:space="preserve">N п/п </t>
  </si>
  <si>
    <t xml:space="preserve">Источники финансирования </t>
  </si>
  <si>
    <t xml:space="preserve">Расходы на реализацию инвестиционной программы (тыс.руб. без НДС) </t>
  </si>
  <si>
    <t>(с использованием прогнозных индексов цен)</t>
  </si>
  <si>
    <t>По мероприятиям, согласно Формы №2-ИП ТС</t>
  </si>
  <si>
    <t xml:space="preserve">Всего </t>
  </si>
  <si>
    <t>1.</t>
  </si>
  <si>
    <r>
      <t>Собственные средства</t>
    </r>
    <r>
      <rPr>
        <sz val="9"/>
        <color theme="1"/>
        <rFont val="Times New Roman"/>
        <family val="1"/>
        <charset val="204"/>
      </rPr>
      <t xml:space="preserve"> </t>
    </r>
  </si>
  <si>
    <t>амортизационные отчисления с выделением результатов переоценки основных средств и нематериальных активов</t>
  </si>
  <si>
    <t>расходы на капитальные вложения (инвестиции), финансируемые за счет нормативной прибыли, учитываемой в необходимой валовой  выручке</t>
  </si>
  <si>
    <t xml:space="preserve">экономия расходов </t>
  </si>
  <si>
    <t xml:space="preserve">достигнутая в результате реализации мероприятий инвестиционной программы </t>
  </si>
  <si>
    <t>связанная с сокращением потерь в тепловых сетях, сменой видов и (или) марки основного и (или) резервного топлива на источниках тепловой энергии, реализацией энергосервисного договора (контракта) в размере, определенном по решению регулируемой организации</t>
  </si>
  <si>
    <t>плата за подключение (технологическое присоединение) к системам централизованного теплоснабжения (раздельно по каждой системе, если регулируемая организация эксплуатирует несколько таких систем)</t>
  </si>
  <si>
    <t>расходы на уплату лизинговых платежей по договору финансовой аренды (лизинга)</t>
  </si>
  <si>
    <t>2.</t>
  </si>
  <si>
    <t>Иные собственные средства, за исключением средств, указанных в разделе 1</t>
  </si>
  <si>
    <t>3.</t>
  </si>
  <si>
    <t xml:space="preserve">Средства, привлеченные на возвратной основе </t>
  </si>
  <si>
    <t>кредиты</t>
  </si>
  <si>
    <t xml:space="preserve">займы организаций </t>
  </si>
  <si>
    <t>3.3.</t>
  </si>
  <si>
    <t>прочие привлеченные средства</t>
  </si>
  <si>
    <t>4.</t>
  </si>
  <si>
    <t xml:space="preserve">Бюджетные средства по каждой системе централизованного теплоснабжения с выделением расходов концедента на строительство, модернизацию и (или) реконструкцию объекта концессионного соглашения по каждой системе централизованного теплоснабжения при наличии таких расходом </t>
  </si>
  <si>
    <t>5.</t>
  </si>
  <si>
    <t>Прочие источники финансирования</t>
  </si>
  <si>
    <t>1.1.</t>
  </si>
  <si>
    <t>1.2.</t>
  </si>
  <si>
    <t>1.3.</t>
  </si>
  <si>
    <t>1.3.1.</t>
  </si>
  <si>
    <t>1.3.2.</t>
  </si>
  <si>
    <t>1.4.</t>
  </si>
  <si>
    <t>1.5.</t>
  </si>
  <si>
    <t>3.1.</t>
  </si>
  <si>
    <t>3.2.</t>
  </si>
  <si>
    <t>регулируемые виды деятельности в сфере теплоснабжения</t>
  </si>
  <si>
    <t xml:space="preserve">Наименование регулируемой организации, в отношении которой разрабатывается инвестиционная программ в сфере теплоснабжения </t>
  </si>
  <si>
    <t xml:space="preserve">Местонахождение регулируемой организации </t>
  </si>
  <si>
    <t>ул. Кирова,14, г. Батайск, Ростовская область, 346880</t>
  </si>
  <si>
    <t xml:space="preserve">Сроки реализации инвестиционной программы </t>
  </si>
  <si>
    <t>Лицо, ответственное за разработку инвестиционной программы</t>
  </si>
  <si>
    <t>Контакты ответственных за разработку инвестиционной программы лиц</t>
  </si>
  <si>
    <t xml:space="preserve">Наименование исполнительного органа субъекта Российской Федерации или органа местного самоуправления, утвердившего инвестиционную программу </t>
  </si>
  <si>
    <t>Местонахождение исполнительного органа субъекта Российской Федерации или органа местного самоуправления, утвердившего инвестиционную программу</t>
  </si>
  <si>
    <t xml:space="preserve">Должностное лицо уполномоченного ответственного органа, утвердившее инвестиционную программу </t>
  </si>
  <si>
    <t>Контакты  ответственных за утверждение инвестиционной программы лиц</t>
  </si>
  <si>
    <t xml:space="preserve">Наименование органа местного самоуправления, согласовавшего инвестиционную программу </t>
  </si>
  <si>
    <t xml:space="preserve">Местонахождение органа местного самоуправления, согласовавшего инвестиционную программу </t>
  </si>
  <si>
    <t xml:space="preserve">Должностное лицо уполномоченного ответственного органа, согласовавшее инвестиционную программу </t>
  </si>
  <si>
    <t>Контакты  ответственных за согласование инвестиционной программы лиц</t>
  </si>
  <si>
    <t>2024-2025 г.г.</t>
  </si>
  <si>
    <t>Отчет об исполнении инвестиционной программы</t>
  </si>
  <si>
    <t>(наименование регулируемой организации)</t>
  </si>
  <si>
    <t>Наименование мероприятия</t>
  </si>
  <si>
    <t>Год начала реализации мероприятия</t>
  </si>
  <si>
    <t>Год окончания реализации мероприятия</t>
  </si>
  <si>
    <t>Основные технические характеристики после реализации мероприятия</t>
  </si>
  <si>
    <t>Стоимость мероприятий, тыс. руб. (без НДС)</t>
  </si>
  <si>
    <t>Примечание</t>
  </si>
  <si>
    <t>план</t>
  </si>
  <si>
    <t>факт</t>
  </si>
  <si>
    <t>Амортизация</t>
  </si>
  <si>
    <t>Прибыль, направленная на инвестиции</t>
  </si>
  <si>
    <t>Средства, полученные за счет платы за подключение</t>
  </si>
  <si>
    <t>Прочие собственные средства</t>
  </si>
  <si>
    <t>Экономия расходов</t>
  </si>
  <si>
    <t>Расходы на оплату лизинговых платежей по договору финансовой аренды (лизинг)</t>
  </si>
  <si>
    <t>Иные собственные средства</t>
  </si>
  <si>
    <t>Привлеченные средства на возвратной основе</t>
  </si>
  <si>
    <t>Бюджетные средства по каждой системе централизованного теплоснабжения с выделением расходов концедента на строительство, модернизацию и (или) реконструкцию объекта концессионного соглашения по каждой системе централизованного теплоснабжения при наличии таких расходов</t>
  </si>
  <si>
    <t>Группа 1. Строительство, реконструкция или модернизация объектов в целях подключения потребителей:</t>
  </si>
  <si>
    <t>1.1. Строительство новых тепловых сетей в целях подключения потребителей</t>
  </si>
  <si>
    <t>1.2. Строительство иных объектов системы централизованного теплоснабжения, за исключением тепловых сетей, в целях подключения потребителей</t>
  </si>
  <si>
    <t>1.3. Увеличение пропускной способности существующих тепловых сетей в целях подключения потребителей</t>
  </si>
  <si>
    <t>1.4. Увеличение мощности и производительности существующих объектов централизованного теплоснабжения, за исключением тепловых сетей, в целях подключения потребителей</t>
  </si>
  <si>
    <t>Всего по группе 1</t>
  </si>
  <si>
    <t>Группа 2. Строительство новых объектов системы централизованного теплоснабжения, не связанных с подключением новых потребителей, в том числе строительство новых тепловых сетей</t>
  </si>
  <si>
    <t>Группа 3. Реконструкция или модернизация существующих объектов в целях снижения уровня износа существующих объектов и (или) поставки энергии от разных источников</t>
  </si>
  <si>
    <t>3.1. Реконструкция или модернизация существующих тепловых сетей</t>
  </si>
  <si>
    <t>3.2. Реконструкция или модернизация существующих объектов системы централизованного теплоснабжения, за исключением тепловых сетей</t>
  </si>
  <si>
    <t>Группа 4. Мероприятия, направленные на снижение негативного воздействия на окружающую среду, достижение плановых значений показателей надежности и энергетической эффективности объектов теплоснабжения, повышение эффективности работы систем централизованного теплоснабжения</t>
  </si>
  <si>
    <t>Всего по группе 4</t>
  </si>
  <si>
    <t>Группа 5. Вывод из эксплуатации, консервация и демонтаж объектов системы централизованного теплоснабжения</t>
  </si>
  <si>
    <t>5.1. Вывод из эксплуатации, консервация и демонтаж тепловых сетей</t>
  </si>
  <si>
    <t>5.2. Вывод из эксплуатации, консервация и демонтаж иных объектов системы централизованного теплоснабжения, за исключением тепловых сетей</t>
  </si>
  <si>
    <t>Всего по группе 5</t>
  </si>
  <si>
    <t>Группа 6. Мероприятия, предусматривающие капитальные вложения в объекты основных средств и нематериальные активы регулируемой организации, обусловленные необходимостью соблюдения регулируемыми организациями обязательных требований, установленных законодательством Российской Федерации и связанных с осуществлением деятельности в сфере теплоснабжения, включая мероприятия по обеспечению безопасности и антитеррористической защищенности объектов топливно-энергетического комплекса, безопасности критической</t>
  </si>
  <si>
    <t>Всего по группе 6</t>
  </si>
  <si>
    <t>Общество с ограниченной ответственность "Донэнерго Тепловые сети"</t>
  </si>
  <si>
    <t>№6.1.-ИП ТС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</si>
  <si>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</si>
  <si>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</si>
  <si>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</si>
  <si>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</si>
  <si>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</si>
  <si>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</si>
  <si>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</si>
  <si>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</si>
  <si>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</si>
  <si>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</si>
  <si>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</si>
  <si>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</si>
  <si>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1.1.2.</t>
  </si>
  <si>
    <t>1.1.1.</t>
  </si>
  <si>
    <t>1.2.1.</t>
  </si>
  <si>
    <t>1.2.2.</t>
  </si>
  <si>
    <t>1.4.1.</t>
  </si>
  <si>
    <t>1.4.2.</t>
  </si>
  <si>
    <t>3.1.1.</t>
  </si>
  <si>
    <t>3.1.2.</t>
  </si>
  <si>
    <t>3.2.1.</t>
  </si>
  <si>
    <t>3.2.2.</t>
  </si>
  <si>
    <t>4.1.</t>
  </si>
  <si>
    <t>4.2.</t>
  </si>
  <si>
    <t>5.1.1.</t>
  </si>
  <si>
    <t>5.1.2.</t>
  </si>
  <si>
    <t>5.2.1.</t>
  </si>
  <si>
    <t>5.2.2.</t>
  </si>
  <si>
    <t>6.1.</t>
  </si>
  <si>
    <t>6.2.</t>
  </si>
  <si>
    <t>Наименование объекта</t>
  </si>
  <si>
    <t>Показатели энергетической эффективности</t>
  </si>
  <si>
    <t>Количество прекращений подачи тепловой энергии, теплоносителя в результате технологических нарушений на тепловых сетях на 1 км тепловых сетей</t>
  </si>
  <si>
    <t>Количество прекращений подачи тепловой энергии, теплоносителя в результате технологических нарушений на источниках тепловой энергии на 1 Гкал/час установленной мощности</t>
  </si>
  <si>
    <t>Удельный расход топлива на производство единицы тепловой энергии, отпускаемой с коллекторов источников тепловой энергии (для организаций, эксплуатирующих объекты теплоснабжения на основании концессионного соглашения дополнительно указываются по каждому объекту теплоснабжения)</t>
  </si>
  <si>
    <t>Отношение величины технологических потерь тепловой энергии, теплоносителя к материальной характеристике тепловой сети</t>
  </si>
  <si>
    <t>Величина технологических потерь при передаче тепловой энергии, теплоносителя по тепловым сетям (для организаций, эксплуатирующих объекты теплоснабжения на основании концессионного соглашения дополнительно указываются по каждому участку тепловой сети)</t>
  </si>
  <si>
    <t xml:space="preserve">Отчет
о достижении плановых показателей надежности
и энергетической эффективности объектов системы
централизованного теплоснабжения за предыдущий год
</t>
  </si>
  <si>
    <t>№6.2-ИП ТС</t>
  </si>
  <si>
    <t>ООО "Донэнерго Тепловые сети"</t>
  </si>
  <si>
    <t>Региональная служба по тарифам Ростовской области</t>
  </si>
  <si>
    <t>Руководитель – А.В. Лукьянов</t>
  </si>
  <si>
    <t>344022, г. Ростов-на-Дону, пр-кт Кировский, д. 40 А</t>
  </si>
  <si>
    <t>поставка тепловой энергии в горячей воде</t>
  </si>
  <si>
    <t xml:space="preserve">по видам деятельности </t>
  </si>
  <si>
    <t xml:space="preserve">по годам реализации </t>
  </si>
  <si>
    <t xml:space="preserve">ООО «Донэнерго Тепловые сети» </t>
  </si>
  <si>
    <t>ООО «Донэнерго Тепловые сети» (ООО «ДТС»)</t>
  </si>
  <si>
    <t>Главный инженер ООО «ДТС» - Полященко Алексей Викторович; Начальник Управления капитального строительства ООО «ДТС» -  Кулешов Артем Генадьевич</t>
  </si>
  <si>
    <t>тел.: 8-86354-2-32-90; электронная почта: tes@donenergo.ru</t>
  </si>
  <si>
    <t>-</t>
  </si>
  <si>
    <t>тепловая сеть</t>
  </si>
  <si>
    <t>котельная</t>
  </si>
  <si>
    <t>котельная (БМК)</t>
  </si>
  <si>
    <t xml:space="preserve">котельная </t>
  </si>
  <si>
    <t>котельня</t>
  </si>
  <si>
    <t>ЦТП</t>
  </si>
  <si>
    <t>ктельная (БМК)</t>
  </si>
  <si>
    <t>пер.Донской, 68 в г.Шахты РО</t>
  </si>
  <si>
    <r>
      <t>т.у.т./м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</t>
    </r>
  </si>
  <si>
    <t xml:space="preserve"> ул.Гулаева, 131 в г.Аксай РО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</si>
  <si>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</si>
  <si>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</si>
  <si>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</si>
  <si>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</si>
  <si>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</si>
  <si>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</si>
  <si>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</si>
  <si>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</si>
  <si>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</si>
  <si>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</si>
  <si>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</si>
  <si>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2.1.13</t>
  </si>
  <si>
    <t>2.1.14</t>
  </si>
  <si>
    <t>2.1.15</t>
  </si>
  <si>
    <t>2.1.16</t>
  </si>
  <si>
    <t>2.1.17</t>
  </si>
  <si>
    <t>2.1.18</t>
  </si>
  <si>
    <t>2.1.19</t>
  </si>
  <si>
    <t>2.1.20</t>
  </si>
  <si>
    <t>2.1.21</t>
  </si>
  <si>
    <t>2.1.22</t>
  </si>
  <si>
    <t>2.1.23</t>
  </si>
  <si>
    <t>2.1.24</t>
  </si>
  <si>
    <t>2.1.25</t>
  </si>
  <si>
    <t>2.1.26</t>
  </si>
  <si>
    <t>2.1.27</t>
  </si>
  <si>
    <t>2.1.28</t>
  </si>
  <si>
    <t>2.1.29</t>
  </si>
  <si>
    <t>2.1.30</t>
  </si>
  <si>
    <t>2.1.31</t>
  </si>
  <si>
    <t>2.1.32</t>
  </si>
  <si>
    <t>2.1.33</t>
  </si>
  <si>
    <t>2.1.34</t>
  </si>
  <si>
    <t>2.1.35</t>
  </si>
  <si>
    <t>2.1.36</t>
  </si>
  <si>
    <t>2.1.37</t>
  </si>
  <si>
    <t>2.1.38</t>
  </si>
  <si>
    <t>2.1.39</t>
  </si>
  <si>
    <t>2.1.40</t>
  </si>
  <si>
    <t xml:space="preserve">Строительство тепловой сети от котельной  для переподключения абонентов по ул. Горняк, 6а </t>
  </si>
  <si>
    <t xml:space="preserve">Техническое перевооружение котельной  (установка блочно-модульной котельной) </t>
  </si>
  <si>
    <t xml:space="preserve">Техническое перевооружение котельной   (установка блочно-модульной котельной ) </t>
  </si>
  <si>
    <t xml:space="preserve">Техническое перевооружение котельной  (установка котлов наружного размещения) </t>
  </si>
  <si>
    <t xml:space="preserve">Техническое перевооружение котельной    (установка котлов наружного размещения) </t>
  </si>
  <si>
    <t xml:space="preserve">Техническое перевооружение котельной (установка котлов наружного размещения) </t>
  </si>
  <si>
    <t xml:space="preserve">Техническое перевооружение котельной    (установка блочно-модульной котельной) </t>
  </si>
  <si>
    <t xml:space="preserve">Техническое перевооружение котельной   (установка котлов наружного размещения) </t>
  </si>
  <si>
    <t xml:space="preserve">Техническое перевооружение котельной   (установка блочно-модульной котельной) </t>
  </si>
  <si>
    <t xml:space="preserve">Техническое перевооружение котельной  (замена котлов - 2 шт) </t>
  </si>
  <si>
    <t xml:space="preserve">Техническое перевооружение котельной (замена котлов - 2 шт, с переводом в автоматический режим работы) </t>
  </si>
  <si>
    <t xml:space="preserve">Техническое перевооружение котельной  (установка блочно-модульной котельной, перевод с угольного топлива на газообразное) </t>
  </si>
  <si>
    <t xml:space="preserve">Техническое перевооружение котельной   (установка блочно-модульной котельной, перевод с угольного топлива на газообразное) </t>
  </si>
  <si>
    <t xml:space="preserve">Техническое перевооружение котельной (установка блочно-модульной котельной, перевод с угольного топлива на газообразное) </t>
  </si>
  <si>
    <t xml:space="preserve">Техническое перевооружение системы теплоснабжения от котельной по ул. Бетонная, 24 в п. ш. Гуковская, г. Гуково (установка блочно-модульной котельной) </t>
  </si>
  <si>
    <t xml:space="preserve">Техническое перевооружение котельной (замена котла и вспомогательного оборудования) </t>
  </si>
  <si>
    <t xml:space="preserve">Техническое перевооружение  ЦТП-3 (установка котельного оборудования) </t>
  </si>
  <si>
    <t xml:space="preserve">Техническое перевооружение котельной (установка котлов наружного размещения, перевод с угольного топлива на газообразное) </t>
  </si>
  <si>
    <t xml:space="preserve">Техническое перевооружение котельной (установка котлов наружного размещения, перевод с угольного топлива на газообразное)   </t>
  </si>
  <si>
    <t>Техническое перевооружение котельной (замена котла и вспомогательного оборудования)</t>
  </si>
  <si>
    <t xml:space="preserve">Техперевооружение котельной  (установка блочно-модульной котельной) </t>
  </si>
  <si>
    <t xml:space="preserve">Техническое перевооружение котельной (установка котлов наружного размещения, перевод с угольного топлива на газообразное)    </t>
  </si>
  <si>
    <t xml:space="preserve">Техническое перевооружение системы теплоснабжения (установка блочно-модульной котельной) </t>
  </si>
  <si>
    <t>Техническое перевооружение ЦТП с установкой котельного оборудования</t>
  </si>
  <si>
    <t>ул. Милицейская, 40а в п.ш. Антрацит  г. Гуково РО</t>
  </si>
  <si>
    <t>ул. Кооперативная, 2а в п.ш. Антрацит г. Гуково РО</t>
  </si>
  <si>
    <t xml:space="preserve">Наименование объекта </t>
  </si>
  <si>
    <t>Группа 1.Строительство, реконструкция или модернизация объектов в целях подключения потребителей</t>
  </si>
  <si>
    <t>Группа 3. Реконструкция или модернизация существующих объектов системы централизованного теплоснабжения в целях снижения уровня износа существующих объектов системы централизованного теплоснабжения и (или) поставки энергии от разных источников.</t>
  </si>
  <si>
    <t xml:space="preserve">Группа 4. Мероприятия, направленные на снижение негативного воздействия на окружающую среду, достижение плановых значений показателей надежности и энергетичесской эффективности объектов системы централизованного теплоснабжения, повышение эффективности работы систем централизованного теплоснабжения. </t>
  </si>
  <si>
    <t>Группа 5. Вывод из эксплуатации, консервация и демонтаж объектов системы централизованного теплоснабжения.</t>
  </si>
  <si>
    <t>Группа 6. Мероприятия, предусматривающие капитальные вложения в объекты основных средств и нематериальные активы регулируемой организации, обусловленные необходимостью соблюдения регулируемыми организациями обязательных требований, установленных законодательством Российской Федерации и связанных с осуществлением деятельности в сфере теплоснабжения, включая мероприятия по обеспечению безопасности и антитеррористической защищенности объектов топливно-энергетического комплекса, безопасности критической информационной инфраструктуры.</t>
  </si>
  <si>
    <t>Приобретение спецтехники</t>
  </si>
  <si>
    <t>спецтехника</t>
  </si>
  <si>
    <t>тел.: 8-863-263-50-55; электронная почта: rek@donland.ru</t>
  </si>
  <si>
    <t>Приобретение генераторов</t>
  </si>
  <si>
    <t>оборудование</t>
  </si>
  <si>
    <t>Корректировка инвестиционной программы</t>
  </si>
  <si>
    <t>Амортизация
(стр. 1.1 ФП)</t>
  </si>
  <si>
    <t>6.1.1</t>
  </si>
  <si>
    <t>6.1.2</t>
  </si>
  <si>
    <t>Администрация Аксайского городского поселения; Администрация Аксайского района; Администрация города Батайска; Администрация Белокалитвенского района; Администрация города Гуково; Администрация города Донецка; Администрация города Зверево; Администрация Каменского района; Администрация города Сальска;  Администрация Сальского района; Администрация Цимлянского района; Администрация города Цимлянска; Администрация города Шахты.</t>
  </si>
  <si>
    <t xml:space="preserve"> 346720,Ростовская область, г. Аксай,ул. Гулаева д. 108; 346720,Ростовская область, г. Аксай, ул. Карла Либкнехта, 132; 346880, Ростовская область, г. Батайск, пл. Ленина, д. 3; 347042, Ростовская область, г. Белая Калитва, ул. Чернышевского, д. 8; 347871, Ростовская область, г. Гуково, ул. Карла Маркса, д. 100; 346330, Ростовская область, г. Донецк, пр-кт Мира, д. 39; 346311, Ростовская область, г. Зверево, ул. Обухова, д. 14; 347850, Ростовская область, Каменский район, рп. Глубокий, пер. Чкалова, д. 22; 347630, Ростовская область, г. Сальск, ул. Ленина, д. 21; 347630, Ростовская область, г. Сальск, ул. Ленина, д. 22; 347320, Ростовская область, г. Цимлянск, ул. Ленина, д. 24; 347320, Ростовская область, г. Цимлянск, ул. Азина, д. 32; 346500, Ростовская область, г. Шахты, ул. Советская, д. 158.</t>
  </si>
  <si>
    <t>г.Аксай  8(86350) 5-50-18; Аксайский район 8(86350) 4-39-09; г.Батайск  8(86354) 5-00-64; Белокалитвенский района 8(86383)2-56-44; г.Гуково  8(86361) 5-90-90; г.Донецк 8(86368) 2-15-09; г.Зверево 8(86355) 6-00-11; Каменский район 8(86365)95-5-73; г.Сальск 8(86372) 5-15-15; Сальский район 8(86372)5-00-00; г.Цимлянск 8(86391) 5-10-30; Цимлянский район 8(86391)5-11-44; г.Шахты  8(86362) 6-24-26.</t>
  </si>
  <si>
    <t xml:space="preserve"> </t>
  </si>
  <si>
    <t>Паспорт инвестиционной программы организации, осуществляющей</t>
  </si>
  <si>
    <t>Приложение</t>
  </si>
  <si>
    <t>к постановлению Региональной службы</t>
  </si>
  <si>
    <t xml:space="preserve"> по тарифам Ростовской области</t>
  </si>
  <si>
    <t xml:space="preserve"> Глава администрации Аксайского городского поселения - Агрызков Александр Михайлович; И.о. Главы администрации Аксайского района - Доморовский Константин Сергеевич; Глава администрации города Батайска - Волошин Роман Петрович; Глава администрации Белокалитвенского района - Мельникова Ольга Александровна; Глава администрации города Гуково - Гриненко Евгений Александрович; Глава администрации города Донецка - Кураев Роман Васильевич; Глава администрации города Зверево - Лотарев Александр Валентинович; Глава администрации Каменского района - Савин Владимир Анатольевич; Глава администрации города Сальска - Игнатенко Иван Иванович;  Глава администрации Сальского района - Березовский Владимир Ильич; Глава администрации Цимлянского района - Светличный Владимир Валентинович; Глава администрации г. Цимлянска - Разумовский Павел Иванович; И.о. Главы администрации г. Шахты - Тушминцев Алексей Владимирович; Глава Администрации Гигантовского сельского поселения - Штельман Юрий Михайлович. </t>
  </si>
  <si>
    <t>ООО «Донэнерго Тепловые сети»</t>
  </si>
  <si>
    <t xml:space="preserve">обьекты централизован-     ного теплоснабжения ООО «Донэнерго Тепловые сети» </t>
  </si>
  <si>
    <t>2.1.1;2.1.2;2.1.3;2.1.4;2.1.5;2.1.6;2.1.7;2.1.8;2.1.9;2.1.12;2.1.17;2.1.18;2.1.19;2.1.20;2.1.21;2.1.26;2.1.30;2.1.32;6.1.2.</t>
  </si>
  <si>
    <t>2.1.2;2.1.9;2.1.10;2.1.11;2.1.13;2.1.14;2.1.15;2.1.22;2.1.23;2.1.24;2.1.25;2.1.27;2.1.28;2.1.29;2.1.31;2.1.33;2.1.34;2.1.35;2.1.36;2.1.37;2.1.38;2.1.39;2.1.40;6.1.1;6.1.2.</t>
  </si>
  <si>
    <t>2.1.2;2.1.3;2.1.10;2.1.12;2.1.13;2.1.16;2.1.17;2.1.18;2.1.19;2.1.20;2.1.21;2.1.22;2.1.23;2.1.24;2.1.25;2.1.27;2.1.28;2.1.29;2.1.30;2.1.31;2.1.32;2.1.33;2.1.34;2.1.35;6.1.1;6.1.2.</t>
  </si>
  <si>
    <t xml:space="preserve">  от 07.11.2024 № 473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</si>
</sst>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1"/>
      <name val="Calibri"/>
      <family val="2"/>
      <scheme val="minor"/>
    </font>
    <font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3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14" xfId="0" applyBorder="1" applyAlignment="1">
      <alignment wrapText="1"/>
    </xf>
    <xf numFmtId="0" fontId="4" fillId="0" borderId="10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9" fillId="0" borderId="0" xfId="0" applyFont="1" applyAlignment="1">
      <alignment vertical="top" wrapText="1"/>
    </xf>
    <xf numFmtId="0" fontId="11" fillId="0" borderId="17" xfId="0" applyFont="1" applyBorder="1" applyAlignment="1">
      <alignment horizontal="center" vertical="top" wrapText="1"/>
    </xf>
    <xf numFmtId="16" fontId="9" fillId="0" borderId="17" xfId="0" applyNumberFormat="1" applyFont="1" applyBorder="1" applyAlignment="1">
      <alignment horizontal="center" vertical="top" wrapText="1"/>
    </xf>
    <xf numFmtId="14" fontId="9" fillId="0" borderId="17" xfId="0" applyNumberFormat="1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9" fillId="0" borderId="10" xfId="0" applyFont="1" applyBorder="1" applyAlignment="1">
      <alignment vertical="top" wrapText="1"/>
    </xf>
    <xf numFmtId="0" fontId="8" fillId="0" borderId="0" xfId="0" applyFont="1" applyAlignment="1">
      <alignment horizontal="right" wrapText="1"/>
    </xf>
    <xf numFmtId="0" fontId="11" fillId="0" borderId="20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vertical="top" wrapText="1"/>
    </xf>
    <xf numFmtId="0" fontId="1" fillId="0" borderId="19" xfId="0" applyFont="1" applyBorder="1" applyAlignment="1">
      <alignment horizontal="justify" vertical="top" wrapText="1"/>
    </xf>
    <xf numFmtId="49" fontId="1" fillId="0" borderId="20" xfId="0" applyNumberFormat="1" applyFont="1" applyBorder="1" applyAlignment="1">
      <alignment horizontal="center" vertical="top" wrapText="1"/>
    </xf>
    <xf numFmtId="49" fontId="1" fillId="0" borderId="13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vertical="top" wrapText="1"/>
    </xf>
    <xf numFmtId="49" fontId="1" fillId="0" borderId="17" xfId="0" applyNumberFormat="1" applyFont="1" applyBorder="1" applyAlignment="1">
      <alignment horizontal="center" vertical="top" wrapText="1"/>
    </xf>
    <xf numFmtId="0" fontId="16" fillId="0" borderId="19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0" fontId="12" fillId="0" borderId="0" xfId="0" applyFont="1"/>
    <xf numFmtId="0" fontId="17" fillId="0" borderId="0" xfId="0" applyFont="1"/>
    <xf numFmtId="0" fontId="17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1" xfId="0" applyNumberFormat="1" applyFont="1" applyBorder="1" applyAlignment="1">
      <alignment vertical="center"/>
    </xf>
    <xf numFmtId="0" fontId="17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49" fontId="12" fillId="0" borderId="0" xfId="0" applyNumberFormat="1" applyFont="1"/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4" fillId="0" borderId="0" xfId="0" applyFont="1"/>
    <xf numFmtId="0" fontId="9" fillId="0" borderId="0" xfId="0" applyFont="1"/>
    <xf numFmtId="0" fontId="20" fillId="0" borderId="14" xfId="0" applyFont="1" applyBorder="1" applyAlignment="1">
      <alignment wrapText="1"/>
    </xf>
    <xf numFmtId="0" fontId="20" fillId="0" borderId="0" xfId="0" applyFont="1" applyAlignment="1">
      <alignment wrapText="1"/>
    </xf>
    <xf numFmtId="0" fontId="20" fillId="0" borderId="0" xfId="0" applyFont="1"/>
    <xf numFmtId="0" fontId="23" fillId="0" borderId="0" xfId="0" applyFont="1"/>
    <xf numFmtId="166" fontId="0" fillId="0" borderId="0" xfId="0" applyNumberFormat="1"/>
    <xf numFmtId="0" fontId="17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/>
    </xf>
    <xf numFmtId="0" fontId="24" fillId="0" borderId="1" xfId="0" applyFont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 wrapText="1"/>
    </xf>
    <xf numFmtId="1" fontId="24" fillId="0" borderId="1" xfId="0" applyNumberFormat="1" applyFont="1" applyBorder="1" applyAlignment="1">
      <alignment horizontal="center" vertical="center" wrapText="1"/>
    </xf>
    <xf numFmtId="2" fontId="17" fillId="0" borderId="1" xfId="0" applyNumberFormat="1" applyFont="1" applyBorder="1"/>
    <xf numFmtId="0" fontId="18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vertical="center"/>
    </xf>
    <xf numFmtId="165" fontId="24" fillId="0" borderId="1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vertical="center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2" fontId="18" fillId="0" borderId="1" xfId="0" applyNumberFormat="1" applyFont="1" applyBorder="1"/>
    <xf numFmtId="1" fontId="18" fillId="0" borderId="1" xfId="0" applyNumberFormat="1" applyFont="1" applyBorder="1"/>
    <xf numFmtId="165" fontId="18" fillId="0" borderId="1" xfId="0" applyNumberFormat="1" applyFont="1" applyBorder="1"/>
    <xf numFmtId="0" fontId="18" fillId="0" borderId="0" xfId="0" applyFont="1"/>
    <xf numFmtId="0" fontId="7" fillId="0" borderId="0" xfId="0" applyFont="1" applyBorder="1" applyAlignment="1">
      <alignment horizontal="center" vertical="top" wrapText="1"/>
    </xf>
    <xf numFmtId="0" fontId="0" fillId="0" borderId="0" xfId="0" applyBorder="1"/>
    <xf numFmtId="2" fontId="12" fillId="0" borderId="1" xfId="0" applyNumberFormat="1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5" xfId="0" applyFont="1" applyBorder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2" fontId="17" fillId="0" borderId="2" xfId="0" applyNumberFormat="1" applyFont="1" applyBorder="1" applyAlignment="1">
      <alignment horizontal="left" vertical="center" wrapText="1"/>
    </xf>
    <xf numFmtId="2" fontId="17" fillId="0" borderId="3" xfId="0" applyNumberFormat="1" applyFont="1" applyBorder="1" applyAlignment="1">
      <alignment horizontal="left" vertical="center" wrapText="1"/>
    </xf>
    <xf numFmtId="2" fontId="17" fillId="0" borderId="4" xfId="0" applyNumberFormat="1" applyFont="1" applyBorder="1" applyAlignment="1">
      <alignment horizontal="left" vertical="center" wrapText="1"/>
    </xf>
    <xf numFmtId="49" fontId="17" fillId="0" borderId="2" xfId="0" applyNumberFormat="1" applyFont="1" applyBorder="1" applyAlignment="1">
      <alignment horizontal="left" vertical="center"/>
    </xf>
    <xf numFmtId="49" fontId="17" fillId="0" borderId="3" xfId="0" applyNumberFormat="1" applyFont="1" applyBorder="1" applyAlignment="1">
      <alignment horizontal="left" vertical="center"/>
    </xf>
    <xf numFmtId="49" fontId="17" fillId="0" borderId="4" xfId="0" applyNumberFormat="1" applyFont="1" applyBorder="1" applyAlignment="1">
      <alignment horizontal="left" vertical="center"/>
    </xf>
    <xf numFmtId="2" fontId="17" fillId="0" borderId="2" xfId="0" applyNumberFormat="1" applyFont="1" applyBorder="1" applyAlignment="1">
      <alignment horizontal="left" vertical="center"/>
    </xf>
    <xf numFmtId="2" fontId="17" fillId="0" borderId="3" xfId="0" applyNumberFormat="1" applyFont="1" applyBorder="1" applyAlignment="1">
      <alignment horizontal="left" vertical="center"/>
    </xf>
    <xf numFmtId="2" fontId="17" fillId="0" borderId="4" xfId="0" applyNumberFormat="1" applyFont="1" applyBorder="1" applyAlignment="1">
      <alignment horizontal="left" vertical="center"/>
    </xf>
    <xf numFmtId="0" fontId="17" fillId="0" borderId="2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9" fontId="17" fillId="0" borderId="2" xfId="0" applyNumberFormat="1" applyFont="1" applyBorder="1" applyAlignment="1">
      <alignment vertical="center"/>
    </xf>
    <xf numFmtId="49" fontId="17" fillId="0" borderId="3" xfId="0" applyNumberFormat="1" applyFont="1" applyBorder="1" applyAlignment="1">
      <alignment vertical="center"/>
    </xf>
    <xf numFmtId="49" fontId="17" fillId="0" borderId="4" xfId="0" applyNumberFormat="1" applyFont="1" applyBorder="1" applyAlignment="1">
      <alignment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16" fontId="4" fillId="0" borderId="7" xfId="0" applyNumberFormat="1" applyFont="1" applyBorder="1" applyAlignment="1">
      <alignment horizontal="center" vertical="center" wrapText="1"/>
    </xf>
    <xf numFmtId="16" fontId="4" fillId="0" borderId="17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8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1" fillId="0" borderId="7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1" fillId="0" borderId="11" xfId="0" applyFont="1" applyBorder="1" applyAlignment="1">
      <alignment vertical="top" wrapText="1"/>
    </xf>
    <xf numFmtId="0" fontId="11" fillId="0" borderId="13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9" fillId="0" borderId="11" xfId="0" applyFont="1" applyBorder="1" applyAlignment="1">
      <alignment vertical="top" wrapText="1"/>
    </xf>
    <xf numFmtId="0" fontId="9" fillId="0" borderId="13" xfId="0" applyFont="1" applyBorder="1" applyAlignment="1">
      <alignment vertical="top" wrapText="1"/>
    </xf>
    <xf numFmtId="0" fontId="4" fillId="0" borderId="12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11" fillId="0" borderId="18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1" fillId="0" borderId="19" xfId="0" applyFont="1" applyBorder="1" applyAlignment="1">
      <alignment vertical="top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zoomScale="120" zoomScaleNormal="120" workbookViewId="0">
      <selection activeCell="C4" sqref="C4:D4"/>
    </sheetView>
  </sheetViews>
  <sheetFormatPr defaultRowHeight="15"/>
  <cols>
    <col min="1" max="1" width="19.7109375" customWidth="1"/>
    <col min="2" max="2" width="20.85546875" customWidth="1"/>
    <col min="3" max="3" width="20.28515625" customWidth="1"/>
    <col min="4" max="4" width="28.85546875" customWidth="1"/>
  </cols>
  <sheetData>
    <row r="1" spans="1:4">
      <c r="C1" s="85" t="s">
        <v>441</v>
      </c>
      <c r="D1" s="85"/>
    </row>
    <row r="2" spans="1:4" ht="15" customHeight="1">
      <c r="C2" s="86" t="s">
        <v>442</v>
      </c>
      <c r="D2" s="86"/>
    </row>
    <row r="3" spans="1:4" ht="15" customHeight="1">
      <c r="C3" s="86" t="s">
        <v>443</v>
      </c>
      <c r="D3" s="86"/>
    </row>
    <row r="4" spans="1:4">
      <c r="C4" s="86" t="s">
        <v>450</v>
      </c>
      <c r="D4" s="86"/>
    </row>
    <row r="5" spans="1:4" ht="20.25" customHeight="1">
      <c r="D5" s="18"/>
    </row>
    <row r="6" spans="1:4" ht="20.25" customHeight="1">
      <c r="A6" s="99" t="s">
        <v>440</v>
      </c>
      <c r="B6" s="99"/>
      <c r="C6" s="99"/>
      <c r="D6" s="99"/>
    </row>
    <row r="7" spans="1:4" ht="17.25" customHeight="1">
      <c r="A7" s="99" t="s">
        <v>240</v>
      </c>
      <c r="B7" s="99"/>
      <c r="C7" s="99"/>
      <c r="D7" s="99"/>
    </row>
    <row r="8" spans="1:4" ht="22.5" customHeight="1">
      <c r="A8" s="78"/>
      <c r="B8" s="99" t="s">
        <v>341</v>
      </c>
      <c r="C8" s="99"/>
      <c r="D8" s="78"/>
    </row>
    <row r="9" spans="1:4" ht="19.5" customHeight="1" thickBot="1">
      <c r="A9" s="12"/>
      <c r="B9" s="98"/>
      <c r="C9" s="98"/>
      <c r="D9" s="12"/>
    </row>
    <row r="10" spans="1:4" ht="63.75" customHeight="1" thickBot="1">
      <c r="A10" s="87" t="s">
        <v>241</v>
      </c>
      <c r="B10" s="88"/>
      <c r="C10" s="91" t="s">
        <v>342</v>
      </c>
      <c r="D10" s="92"/>
    </row>
    <row r="11" spans="1:4" ht="38.25" customHeight="1" thickBot="1">
      <c r="A11" s="87" t="s">
        <v>242</v>
      </c>
      <c r="B11" s="88"/>
      <c r="C11" s="91" t="s">
        <v>243</v>
      </c>
      <c r="D11" s="92"/>
    </row>
    <row r="12" spans="1:4" ht="36" customHeight="1" thickBot="1">
      <c r="A12" s="87" t="s">
        <v>244</v>
      </c>
      <c r="B12" s="88"/>
      <c r="C12" s="91" t="s">
        <v>255</v>
      </c>
      <c r="D12" s="92"/>
    </row>
    <row r="13" spans="1:4" ht="37.5" customHeight="1" thickBot="1">
      <c r="A13" s="87" t="s">
        <v>245</v>
      </c>
      <c r="B13" s="88"/>
      <c r="C13" s="87" t="s">
        <v>343</v>
      </c>
      <c r="D13" s="88"/>
    </row>
    <row r="14" spans="1:4" ht="30.75" customHeight="1" thickBot="1">
      <c r="A14" s="87" t="s">
        <v>246</v>
      </c>
      <c r="B14" s="88"/>
      <c r="C14" s="87" t="s">
        <v>344</v>
      </c>
      <c r="D14" s="88"/>
    </row>
    <row r="15" spans="1:4" ht="52.5" customHeight="1" thickBot="1">
      <c r="A15" s="87" t="s">
        <v>247</v>
      </c>
      <c r="B15" s="88"/>
      <c r="C15" s="87" t="s">
        <v>335</v>
      </c>
      <c r="D15" s="88"/>
    </row>
    <row r="16" spans="1:4" ht="54" customHeight="1" thickBot="1">
      <c r="A16" s="87" t="s">
        <v>248</v>
      </c>
      <c r="B16" s="88"/>
      <c r="C16" s="87" t="s">
        <v>337</v>
      </c>
      <c r="D16" s="88"/>
    </row>
    <row r="17" spans="1:4" ht="41.25" customHeight="1" thickBot="1">
      <c r="A17" s="87" t="s">
        <v>249</v>
      </c>
      <c r="B17" s="88"/>
      <c r="C17" s="87" t="s">
        <v>336</v>
      </c>
      <c r="D17" s="88"/>
    </row>
    <row r="18" spans="1:4" ht="28.5" customHeight="1" thickBot="1">
      <c r="A18" s="87" t="s">
        <v>250</v>
      </c>
      <c r="B18" s="88"/>
      <c r="C18" s="87" t="s">
        <v>429</v>
      </c>
      <c r="D18" s="88"/>
    </row>
    <row r="19" spans="1:4" ht="98.25" customHeight="1" thickBot="1">
      <c r="A19" s="87" t="s">
        <v>251</v>
      </c>
      <c r="B19" s="88"/>
      <c r="C19" s="95" t="s">
        <v>436</v>
      </c>
      <c r="D19" s="96"/>
    </row>
    <row r="20" spans="1:4" ht="165.75" customHeight="1" thickBot="1">
      <c r="A20" s="87" t="s">
        <v>252</v>
      </c>
      <c r="B20" s="88"/>
      <c r="C20" s="89" t="s">
        <v>437</v>
      </c>
      <c r="D20" s="90"/>
    </row>
    <row r="21" spans="1:4" ht="215.25" customHeight="1" thickBot="1">
      <c r="A21" s="87" t="s">
        <v>253</v>
      </c>
      <c r="B21" s="88"/>
      <c r="C21" s="89" t="s">
        <v>444</v>
      </c>
      <c r="D21" s="90"/>
    </row>
    <row r="22" spans="1:4" ht="97.5" customHeight="1" thickBot="1">
      <c r="A22" s="87" t="s">
        <v>254</v>
      </c>
      <c r="B22" s="88"/>
      <c r="C22" s="89" t="s">
        <v>438</v>
      </c>
      <c r="D22" s="90"/>
    </row>
    <row r="23" spans="1:4">
      <c r="A23" s="97"/>
      <c r="B23" s="97"/>
      <c r="C23" s="17"/>
      <c r="D23" s="17"/>
    </row>
    <row r="24" spans="1:4">
      <c r="A24" s="93"/>
      <c r="B24" s="93"/>
      <c r="C24" s="94"/>
      <c r="D24" s="94"/>
    </row>
  </sheetData>
  <mergeCells count="37">
    <mergeCell ref="A12:B12"/>
    <mergeCell ref="C12:D12"/>
    <mergeCell ref="B9:C9"/>
    <mergeCell ref="A6:D6"/>
    <mergeCell ref="A7:D7"/>
    <mergeCell ref="B8:C8"/>
    <mergeCell ref="A24:B24"/>
    <mergeCell ref="C24:D24"/>
    <mergeCell ref="A19:B19"/>
    <mergeCell ref="C19:D19"/>
    <mergeCell ref="A20:B20"/>
    <mergeCell ref="C20:D20"/>
    <mergeCell ref="A21:B21"/>
    <mergeCell ref="C21:D21"/>
    <mergeCell ref="A23:B23"/>
    <mergeCell ref="A16:B16"/>
    <mergeCell ref="C16:D16"/>
    <mergeCell ref="A17:B17"/>
    <mergeCell ref="C17:D17"/>
    <mergeCell ref="A18:B18"/>
    <mergeCell ref="C18:D18"/>
    <mergeCell ref="C1:D1"/>
    <mergeCell ref="C2:D2"/>
    <mergeCell ref="C3:D3"/>
    <mergeCell ref="C4:D4"/>
    <mergeCell ref="A22:B22"/>
    <mergeCell ref="C22:D22"/>
    <mergeCell ref="A13:B13"/>
    <mergeCell ref="C13:D13"/>
    <mergeCell ref="A14:B14"/>
    <mergeCell ref="C14:D14"/>
    <mergeCell ref="A15:B15"/>
    <mergeCell ref="C15:D15"/>
    <mergeCell ref="A10:B10"/>
    <mergeCell ref="C10:D10"/>
    <mergeCell ref="A11:B11"/>
    <mergeCell ref="C11:D11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P86"/>
  <sheetViews>
    <sheetView view="pageBreakPreview" topLeftCell="N22" zoomScale="60" zoomScaleNormal="60" workbookViewId="0">
      <selection activeCell="AL64" sqref="AL64:AL66"/>
    </sheetView>
  </sheetViews>
  <sheetFormatPr defaultColWidth="9.140625" defaultRowHeight="18.75"/>
  <cols>
    <col min="1" max="1" width="9.140625" style="36"/>
    <col min="2" max="2" width="8.42578125" style="36" customWidth="1"/>
    <col min="3" max="3" width="26" style="36" customWidth="1"/>
    <col min="4" max="4" width="22.28515625" style="36" customWidth="1"/>
    <col min="5" max="5" width="12.28515625" style="36" customWidth="1"/>
    <col min="6" max="6" width="36.140625" style="36" bestFit="1" customWidth="1"/>
    <col min="7" max="7" width="16.28515625" style="36" customWidth="1"/>
    <col min="8" max="8" width="16.5703125" style="36" bestFit="1" customWidth="1"/>
    <col min="9" max="9" width="18.140625" style="36" bestFit="1" customWidth="1"/>
    <col min="10" max="10" width="14.28515625" style="36" customWidth="1"/>
    <col min="11" max="11" width="17.7109375" style="36" customWidth="1"/>
    <col min="12" max="12" width="13.7109375" style="36" customWidth="1"/>
    <col min="13" max="13" width="12.7109375" style="36" bestFit="1" customWidth="1"/>
    <col min="14" max="14" width="18" style="36" bestFit="1" customWidth="1"/>
    <col min="15" max="15" width="14.85546875" style="36" bestFit="1" customWidth="1"/>
    <col min="16" max="16" width="14.5703125" style="36" customWidth="1"/>
    <col min="17" max="17" width="15.28515625" style="36" customWidth="1"/>
    <col min="18" max="18" width="15.140625" style="36" customWidth="1"/>
    <col min="19" max="19" width="17.85546875" style="36" customWidth="1"/>
    <col min="20" max="20" width="12.28515625" style="36" bestFit="1" customWidth="1"/>
    <col min="21" max="21" width="16.7109375" style="36" customWidth="1"/>
    <col min="22" max="22" width="20.28515625" style="36" customWidth="1"/>
    <col min="23" max="23" width="18" style="36" customWidth="1"/>
    <col min="24" max="24" width="13.7109375" style="36" customWidth="1"/>
    <col min="25" max="26" width="20" style="36" customWidth="1"/>
    <col min="27" max="27" width="21" style="36" hidden="1" customWidth="1"/>
    <col min="28" max="28" width="19.140625" style="36" hidden="1" customWidth="1"/>
    <col min="29" max="29" width="18.7109375" style="36" customWidth="1"/>
    <col min="30" max="30" width="16.140625" style="36" hidden="1" customWidth="1"/>
    <col min="31" max="31" width="18.42578125" style="36" hidden="1" customWidth="1"/>
    <col min="32" max="32" width="16.7109375" style="36" customWidth="1"/>
    <col min="33" max="33" width="17.42578125" style="36" customWidth="1"/>
    <col min="34" max="34" width="20.140625" style="36" customWidth="1"/>
    <col min="35" max="35" width="41.42578125" style="36" customWidth="1"/>
    <col min="36" max="36" width="21.7109375" style="36" customWidth="1"/>
    <col min="37" max="37" width="25.85546875" style="36" customWidth="1"/>
    <col min="38" max="38" width="24.42578125" style="36" customWidth="1"/>
    <col min="39" max="39" width="18.5703125" style="36" hidden="1" customWidth="1"/>
    <col min="40" max="40" width="17.7109375" style="36" hidden="1" customWidth="1"/>
    <col min="41" max="41" width="23" style="36" customWidth="1"/>
    <col min="42" max="42" width="15.85546875" style="36" customWidth="1"/>
    <col min="43" max="16384" width="9.140625" style="36"/>
  </cols>
  <sheetData>
    <row r="3" spans="2:42">
      <c r="B3" s="102" t="s">
        <v>432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</row>
    <row r="4" spans="2:42" s="37" customFormat="1" ht="20.25" customHeight="1">
      <c r="B4" s="102" t="s">
        <v>105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</row>
    <row r="5" spans="2:42" s="37" customFormat="1" ht="20.25" customHeight="1">
      <c r="B5" s="102" t="s">
        <v>106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</row>
    <row r="6" spans="2:42" s="37" customFormat="1" ht="19.5" customHeight="1"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</row>
    <row r="7" spans="2:42" s="37" customFormat="1" ht="29.25" customHeight="1">
      <c r="B7" s="100" t="s">
        <v>52</v>
      </c>
      <c r="C7" s="104" t="s">
        <v>53</v>
      </c>
      <c r="D7" s="104" t="s">
        <v>54</v>
      </c>
      <c r="E7" s="104" t="s">
        <v>55</v>
      </c>
      <c r="F7" s="104" t="s">
        <v>56</v>
      </c>
      <c r="G7" s="100" t="s">
        <v>57</v>
      </c>
      <c r="H7" s="100"/>
      <c r="I7" s="100"/>
      <c r="J7" s="100"/>
      <c r="K7" s="100"/>
      <c r="L7" s="100"/>
      <c r="M7" s="100"/>
      <c r="N7" s="100"/>
      <c r="O7" s="100"/>
      <c r="P7" s="100"/>
      <c r="Q7" s="104" t="s">
        <v>32</v>
      </c>
      <c r="R7" s="104" t="s">
        <v>33</v>
      </c>
      <c r="S7" s="100" t="s">
        <v>40</v>
      </c>
      <c r="T7" s="100"/>
      <c r="U7" s="100"/>
      <c r="V7" s="100"/>
      <c r="W7" s="100"/>
      <c r="X7" s="100"/>
      <c r="Y7" s="100"/>
      <c r="Z7" s="38"/>
      <c r="AA7" s="100" t="s">
        <v>41</v>
      </c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</row>
    <row r="8" spans="2:42" s="37" customFormat="1" ht="39.75" customHeight="1">
      <c r="B8" s="100"/>
      <c r="C8" s="104"/>
      <c r="D8" s="104"/>
      <c r="E8" s="104"/>
      <c r="F8" s="104"/>
      <c r="G8" s="100" t="s">
        <v>58</v>
      </c>
      <c r="H8" s="100"/>
      <c r="I8" s="100"/>
      <c r="J8" s="100"/>
      <c r="K8" s="100"/>
      <c r="L8" s="100"/>
      <c r="M8" s="100"/>
      <c r="N8" s="100"/>
      <c r="O8" s="100"/>
      <c r="P8" s="100"/>
      <c r="Q8" s="104"/>
      <c r="R8" s="104"/>
      <c r="S8" s="100" t="s">
        <v>34</v>
      </c>
      <c r="T8" s="100"/>
      <c r="U8" s="100"/>
      <c r="V8" s="104" t="s">
        <v>149</v>
      </c>
      <c r="W8" s="104" t="s">
        <v>38</v>
      </c>
      <c r="X8" s="104"/>
      <c r="Y8" s="101" t="s">
        <v>39</v>
      </c>
      <c r="Z8" s="121" t="s">
        <v>433</v>
      </c>
      <c r="AA8" s="101" t="s">
        <v>433</v>
      </c>
      <c r="AB8" s="101"/>
      <c r="AC8" s="121" t="s">
        <v>42</v>
      </c>
      <c r="AD8" s="101" t="s">
        <v>42</v>
      </c>
      <c r="AE8" s="101"/>
      <c r="AF8" s="101" t="s">
        <v>43</v>
      </c>
      <c r="AG8" s="101" t="s">
        <v>44</v>
      </c>
      <c r="AH8" s="105" t="s">
        <v>45</v>
      </c>
      <c r="AI8" s="105"/>
      <c r="AJ8" s="101" t="s">
        <v>48</v>
      </c>
      <c r="AK8" s="101" t="s">
        <v>49</v>
      </c>
      <c r="AL8" s="121" t="s">
        <v>50</v>
      </c>
      <c r="AM8" s="101" t="s">
        <v>50</v>
      </c>
      <c r="AN8" s="101"/>
      <c r="AO8" s="104" t="s">
        <v>51</v>
      </c>
      <c r="AP8" s="104" t="s">
        <v>150</v>
      </c>
    </row>
    <row r="9" spans="2:42" s="37" customFormat="1" ht="29.25" customHeight="1">
      <c r="B9" s="100"/>
      <c r="C9" s="104"/>
      <c r="D9" s="104"/>
      <c r="E9" s="104"/>
      <c r="F9" s="104"/>
      <c r="G9" s="63" t="s">
        <v>59</v>
      </c>
      <c r="H9" s="63"/>
      <c r="I9" s="63"/>
      <c r="J9" s="63"/>
      <c r="K9" s="63"/>
      <c r="L9" s="100" t="s">
        <v>60</v>
      </c>
      <c r="M9" s="100"/>
      <c r="N9" s="100"/>
      <c r="O9" s="100"/>
      <c r="P9" s="100"/>
      <c r="Q9" s="104"/>
      <c r="R9" s="104"/>
      <c r="S9" s="100" t="s">
        <v>35</v>
      </c>
      <c r="T9" s="100" t="s">
        <v>30</v>
      </c>
      <c r="U9" s="100"/>
      <c r="V9" s="104"/>
      <c r="W9" s="100">
        <v>2024</v>
      </c>
      <c r="X9" s="100">
        <v>2025</v>
      </c>
      <c r="Y9" s="101"/>
      <c r="Z9" s="122"/>
      <c r="AA9" s="101"/>
      <c r="AB9" s="101"/>
      <c r="AC9" s="122"/>
      <c r="AD9" s="101"/>
      <c r="AE9" s="101"/>
      <c r="AF9" s="101"/>
      <c r="AG9" s="101"/>
      <c r="AH9" s="101" t="s">
        <v>46</v>
      </c>
      <c r="AI9" s="101" t="s">
        <v>47</v>
      </c>
      <c r="AJ9" s="101"/>
      <c r="AK9" s="101"/>
      <c r="AL9" s="122"/>
      <c r="AM9" s="101"/>
      <c r="AN9" s="101"/>
      <c r="AO9" s="104"/>
      <c r="AP9" s="104"/>
    </row>
    <row r="10" spans="2:42" s="37" customFormat="1" ht="19.5" customHeight="1">
      <c r="B10" s="100"/>
      <c r="C10" s="104"/>
      <c r="D10" s="104"/>
      <c r="E10" s="104"/>
      <c r="F10" s="104"/>
      <c r="G10" s="100" t="s">
        <v>31</v>
      </c>
      <c r="H10" s="100"/>
      <c r="I10" s="100"/>
      <c r="J10" s="100"/>
      <c r="K10" s="101" t="s">
        <v>65</v>
      </c>
      <c r="L10" s="100" t="s">
        <v>31</v>
      </c>
      <c r="M10" s="100"/>
      <c r="N10" s="100"/>
      <c r="O10" s="100"/>
      <c r="P10" s="101" t="s">
        <v>65</v>
      </c>
      <c r="Q10" s="104"/>
      <c r="R10" s="104"/>
      <c r="S10" s="100"/>
      <c r="T10" s="105" t="s">
        <v>36</v>
      </c>
      <c r="U10" s="105" t="s">
        <v>37</v>
      </c>
      <c r="V10" s="104"/>
      <c r="W10" s="100"/>
      <c r="X10" s="100"/>
      <c r="Y10" s="101"/>
      <c r="Z10" s="122"/>
      <c r="AA10" s="101"/>
      <c r="AB10" s="101"/>
      <c r="AC10" s="122"/>
      <c r="AD10" s="101"/>
      <c r="AE10" s="101"/>
      <c r="AF10" s="101"/>
      <c r="AG10" s="101"/>
      <c r="AH10" s="101"/>
      <c r="AI10" s="101"/>
      <c r="AJ10" s="101"/>
      <c r="AK10" s="101"/>
      <c r="AL10" s="122"/>
      <c r="AM10" s="101"/>
      <c r="AN10" s="101"/>
      <c r="AO10" s="104"/>
      <c r="AP10" s="104"/>
    </row>
    <row r="11" spans="2:42" s="37" customFormat="1" ht="117.75" customHeight="1">
      <c r="B11" s="100"/>
      <c r="C11" s="104"/>
      <c r="D11" s="104"/>
      <c r="E11" s="104"/>
      <c r="F11" s="104"/>
      <c r="G11" s="55" t="s">
        <v>61</v>
      </c>
      <c r="H11" s="55" t="s">
        <v>62</v>
      </c>
      <c r="I11" s="55" t="s">
        <v>63</v>
      </c>
      <c r="J11" s="55" t="s">
        <v>64</v>
      </c>
      <c r="K11" s="101"/>
      <c r="L11" s="55" t="s">
        <v>61</v>
      </c>
      <c r="M11" s="55" t="s">
        <v>62</v>
      </c>
      <c r="N11" s="55" t="s">
        <v>63</v>
      </c>
      <c r="O11" s="55" t="s">
        <v>64</v>
      </c>
      <c r="P11" s="101"/>
      <c r="Q11" s="104"/>
      <c r="R11" s="104"/>
      <c r="S11" s="100"/>
      <c r="T11" s="105"/>
      <c r="U11" s="105"/>
      <c r="V11" s="104"/>
      <c r="W11" s="100"/>
      <c r="X11" s="100"/>
      <c r="Y11" s="101"/>
      <c r="Z11" s="123"/>
      <c r="AA11" s="68">
        <v>2024</v>
      </c>
      <c r="AB11" s="68">
        <v>2025</v>
      </c>
      <c r="AC11" s="123"/>
      <c r="AD11" s="68">
        <v>2024</v>
      </c>
      <c r="AE11" s="68">
        <v>2025</v>
      </c>
      <c r="AF11" s="101"/>
      <c r="AG11" s="101"/>
      <c r="AH11" s="101"/>
      <c r="AI11" s="101"/>
      <c r="AJ11" s="101"/>
      <c r="AK11" s="101"/>
      <c r="AL11" s="123"/>
      <c r="AM11" s="68">
        <v>2024</v>
      </c>
      <c r="AN11" s="68">
        <v>2025</v>
      </c>
      <c r="AO11" s="104"/>
      <c r="AP11" s="104"/>
    </row>
    <row r="12" spans="2:42" s="40" customFormat="1">
      <c r="B12" s="38">
        <v>1</v>
      </c>
      <c r="C12" s="38">
        <v>2</v>
      </c>
      <c r="D12" s="38">
        <v>3</v>
      </c>
      <c r="E12" s="38">
        <v>4</v>
      </c>
      <c r="F12" s="38">
        <v>5</v>
      </c>
      <c r="G12" s="39" t="s">
        <v>0</v>
      </c>
      <c r="H12" s="39" t="s">
        <v>1</v>
      </c>
      <c r="I12" s="39" t="s">
        <v>2</v>
      </c>
      <c r="J12" s="39" t="s">
        <v>3</v>
      </c>
      <c r="K12" s="39" t="s">
        <v>4</v>
      </c>
      <c r="L12" s="39" t="s">
        <v>5</v>
      </c>
      <c r="M12" s="39" t="s">
        <v>6</v>
      </c>
      <c r="N12" s="39" t="s">
        <v>7</v>
      </c>
      <c r="O12" s="39" t="s">
        <v>8</v>
      </c>
      <c r="P12" s="39" t="s">
        <v>9</v>
      </c>
      <c r="Q12" s="39" t="s">
        <v>10</v>
      </c>
      <c r="R12" s="39" t="s">
        <v>11</v>
      </c>
      <c r="S12" s="39" t="s">
        <v>12</v>
      </c>
      <c r="T12" s="39" t="s">
        <v>13</v>
      </c>
      <c r="U12" s="39" t="s">
        <v>14</v>
      </c>
      <c r="V12" s="39" t="s">
        <v>15</v>
      </c>
      <c r="W12" s="39" t="s">
        <v>16</v>
      </c>
      <c r="X12" s="39" t="s">
        <v>17</v>
      </c>
      <c r="Y12" s="39" t="s">
        <v>18</v>
      </c>
      <c r="Z12" s="39" t="s">
        <v>19</v>
      </c>
      <c r="AA12" s="39"/>
      <c r="AB12" s="39" t="s">
        <v>19</v>
      </c>
      <c r="AC12" s="39" t="s">
        <v>20</v>
      </c>
      <c r="AD12" s="39"/>
      <c r="AE12" s="39" t="s">
        <v>20</v>
      </c>
      <c r="AF12" s="39" t="s">
        <v>21</v>
      </c>
      <c r="AG12" s="39" t="s">
        <v>22</v>
      </c>
      <c r="AH12" s="39" t="s">
        <v>23</v>
      </c>
      <c r="AI12" s="39" t="s">
        <v>24</v>
      </c>
      <c r="AJ12" s="39" t="s">
        <v>25</v>
      </c>
      <c r="AK12" s="39" t="s">
        <v>26</v>
      </c>
      <c r="AL12" s="39" t="s">
        <v>27</v>
      </c>
      <c r="AM12" s="39"/>
      <c r="AN12" s="39" t="s">
        <v>439</v>
      </c>
      <c r="AO12" s="39" t="s">
        <v>28</v>
      </c>
      <c r="AP12" s="39" t="s">
        <v>29</v>
      </c>
    </row>
    <row r="13" spans="2:42" s="40" customFormat="1">
      <c r="B13" s="115" t="s">
        <v>422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6"/>
    </row>
    <row r="14" spans="2:42" s="40" customFormat="1">
      <c r="B14" s="115" t="s">
        <v>280</v>
      </c>
      <c r="C14" s="116"/>
      <c r="D14" s="38" t="s">
        <v>345</v>
      </c>
      <c r="E14" s="38" t="s">
        <v>345</v>
      </c>
      <c r="F14" s="38" t="s">
        <v>345</v>
      </c>
      <c r="G14" s="38" t="s">
        <v>345</v>
      </c>
      <c r="H14" s="38" t="s">
        <v>345</v>
      </c>
      <c r="I14" s="38" t="s">
        <v>345</v>
      </c>
      <c r="J14" s="38" t="s">
        <v>345</v>
      </c>
      <c r="K14" s="38" t="s">
        <v>345</v>
      </c>
      <c r="L14" s="38" t="s">
        <v>345</v>
      </c>
      <c r="M14" s="38" t="s">
        <v>345</v>
      </c>
      <c r="N14" s="38" t="s">
        <v>345</v>
      </c>
      <c r="O14" s="38" t="s">
        <v>345</v>
      </c>
      <c r="P14" s="38" t="s">
        <v>345</v>
      </c>
      <c r="Q14" s="38" t="s">
        <v>345</v>
      </c>
      <c r="R14" s="38" t="s">
        <v>345</v>
      </c>
      <c r="S14" s="38" t="s">
        <v>345</v>
      </c>
      <c r="T14" s="38" t="s">
        <v>345</v>
      </c>
      <c r="U14" s="38" t="s">
        <v>345</v>
      </c>
      <c r="V14" s="38" t="s">
        <v>345</v>
      </c>
      <c r="W14" s="38" t="s">
        <v>345</v>
      </c>
      <c r="X14" s="38" t="s">
        <v>345</v>
      </c>
      <c r="Y14" s="38" t="s">
        <v>345</v>
      </c>
      <c r="Z14" s="38"/>
      <c r="AA14" s="38" t="s">
        <v>345</v>
      </c>
      <c r="AB14" s="38" t="s">
        <v>345</v>
      </c>
      <c r="AC14" s="38"/>
      <c r="AD14" s="38" t="s">
        <v>345</v>
      </c>
      <c r="AE14" s="38" t="s">
        <v>345</v>
      </c>
      <c r="AF14" s="38" t="s">
        <v>345</v>
      </c>
      <c r="AG14" s="38" t="s">
        <v>345</v>
      </c>
      <c r="AH14" s="38" t="s">
        <v>345</v>
      </c>
      <c r="AI14" s="38" t="s">
        <v>345</v>
      </c>
      <c r="AJ14" s="38" t="s">
        <v>345</v>
      </c>
      <c r="AK14" s="38" t="s">
        <v>345</v>
      </c>
      <c r="AL14" s="38"/>
      <c r="AM14" s="38" t="s">
        <v>345</v>
      </c>
      <c r="AN14" s="38" t="s">
        <v>345</v>
      </c>
      <c r="AO14" s="38" t="s">
        <v>345</v>
      </c>
      <c r="AP14" s="38" t="s">
        <v>345</v>
      </c>
    </row>
    <row r="15" spans="2:42" s="37" customFormat="1">
      <c r="B15" s="118" t="s">
        <v>66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20"/>
    </row>
    <row r="16" spans="2:42" s="59" customFormat="1" ht="129" customHeight="1">
      <c r="B16" s="56" t="s">
        <v>67</v>
      </c>
      <c r="C16" s="57" t="s">
        <v>395</v>
      </c>
      <c r="D16" s="58" t="s">
        <v>119</v>
      </c>
      <c r="E16" s="43" t="s">
        <v>346</v>
      </c>
      <c r="F16" s="43" t="s">
        <v>70</v>
      </c>
      <c r="G16" s="43" t="s">
        <v>152</v>
      </c>
      <c r="H16" s="43" t="s">
        <v>345</v>
      </c>
      <c r="I16" s="59">
        <v>0.22500000000000001</v>
      </c>
      <c r="J16" s="43" t="s">
        <v>153</v>
      </c>
      <c r="K16" s="43" t="s">
        <v>345</v>
      </c>
      <c r="L16" s="43">
        <v>219</v>
      </c>
      <c r="M16" s="43" t="s">
        <v>345</v>
      </c>
      <c r="N16" s="43">
        <v>0.3</v>
      </c>
      <c r="O16" s="43" t="s">
        <v>151</v>
      </c>
      <c r="P16" s="43" t="s">
        <v>345</v>
      </c>
      <c r="Q16" s="43">
        <v>2025</v>
      </c>
      <c r="R16" s="43">
        <v>2025</v>
      </c>
      <c r="S16" s="43">
        <v>30000</v>
      </c>
      <c r="T16" s="43">
        <v>500</v>
      </c>
      <c r="U16" s="43">
        <v>29500</v>
      </c>
      <c r="V16" s="43">
        <v>0</v>
      </c>
      <c r="W16" s="43">
        <v>0</v>
      </c>
      <c r="X16" s="43">
        <v>30000</v>
      </c>
      <c r="Y16" s="43">
        <v>30000</v>
      </c>
      <c r="Z16" s="43">
        <f t="shared" ref="Z16:Z56" si="0">AA16+AB16</f>
        <v>30000</v>
      </c>
      <c r="AA16" s="43">
        <v>0</v>
      </c>
      <c r="AB16" s="43">
        <v>30000</v>
      </c>
      <c r="AC16" s="43">
        <f t="shared" ref="AC16:AC56" si="1">AD16+AE16</f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f t="shared" ref="AL16:AL24" si="2">AM16</f>
        <v>0</v>
      </c>
      <c r="AM16" s="43">
        <v>0</v>
      </c>
      <c r="AN16" s="43">
        <v>0</v>
      </c>
      <c r="AO16" s="43">
        <v>0</v>
      </c>
      <c r="AP16" s="43">
        <v>0</v>
      </c>
    </row>
    <row r="17" spans="2:42" s="59" customFormat="1" ht="130.5" customHeight="1">
      <c r="B17" s="56" t="s">
        <v>356</v>
      </c>
      <c r="C17" s="57" t="s">
        <v>396</v>
      </c>
      <c r="D17" s="43" t="s">
        <v>109</v>
      </c>
      <c r="E17" s="43" t="s">
        <v>348</v>
      </c>
      <c r="F17" s="43" t="s">
        <v>71</v>
      </c>
      <c r="G17" s="43" t="s">
        <v>345</v>
      </c>
      <c r="H17" s="43" t="s">
        <v>345</v>
      </c>
      <c r="I17" s="43" t="s">
        <v>345</v>
      </c>
      <c r="J17" s="43" t="s">
        <v>345</v>
      </c>
      <c r="K17" s="43">
        <v>8.6</v>
      </c>
      <c r="L17" s="43" t="s">
        <v>345</v>
      </c>
      <c r="M17" s="43" t="s">
        <v>345</v>
      </c>
      <c r="N17" s="43" t="s">
        <v>345</v>
      </c>
      <c r="O17" s="43" t="s">
        <v>345</v>
      </c>
      <c r="P17" s="43">
        <v>9.02</v>
      </c>
      <c r="Q17" s="43">
        <v>2024</v>
      </c>
      <c r="R17" s="43">
        <v>2024</v>
      </c>
      <c r="S17" s="43">
        <v>52000</v>
      </c>
      <c r="T17" s="43">
        <v>500</v>
      </c>
      <c r="U17" s="43">
        <v>51500</v>
      </c>
      <c r="V17" s="43">
        <v>0</v>
      </c>
      <c r="W17" s="43">
        <v>52000</v>
      </c>
      <c r="X17" s="43">
        <v>0</v>
      </c>
      <c r="Y17" s="43">
        <v>52000</v>
      </c>
      <c r="Z17" s="80">
        <f t="shared" si="0"/>
        <v>10532.58</v>
      </c>
      <c r="AA17" s="80">
        <v>10532.58</v>
      </c>
      <c r="AB17" s="81">
        <v>0</v>
      </c>
      <c r="AC17" s="80">
        <f t="shared" si="1"/>
        <v>3017.42</v>
      </c>
      <c r="AD17" s="80">
        <v>3017.42</v>
      </c>
      <c r="AE17" s="81">
        <v>0</v>
      </c>
      <c r="AF17" s="43">
        <v>0</v>
      </c>
      <c r="AG17" s="43">
        <v>0</v>
      </c>
      <c r="AH17" s="43">
        <v>0</v>
      </c>
      <c r="AI17" s="43">
        <v>0</v>
      </c>
      <c r="AJ17" s="43">
        <v>0</v>
      </c>
      <c r="AK17" s="43">
        <v>0</v>
      </c>
      <c r="AL17" s="81">
        <f t="shared" si="2"/>
        <v>38450</v>
      </c>
      <c r="AM17" s="80">
        <v>38450</v>
      </c>
      <c r="AN17" s="81">
        <v>0</v>
      </c>
      <c r="AO17" s="43">
        <v>0</v>
      </c>
      <c r="AP17" s="43">
        <v>0</v>
      </c>
    </row>
    <row r="18" spans="2:42" s="59" customFormat="1" ht="119.25" customHeight="1">
      <c r="B18" s="56" t="s">
        <v>357</v>
      </c>
      <c r="C18" s="57" t="s">
        <v>397</v>
      </c>
      <c r="D18" s="43" t="s">
        <v>110</v>
      </c>
      <c r="E18" s="43" t="s">
        <v>348</v>
      </c>
      <c r="F18" s="43" t="s">
        <v>72</v>
      </c>
      <c r="G18" s="43" t="s">
        <v>345</v>
      </c>
      <c r="H18" s="43" t="s">
        <v>345</v>
      </c>
      <c r="I18" s="43" t="s">
        <v>345</v>
      </c>
      <c r="J18" s="43" t="s">
        <v>345</v>
      </c>
      <c r="K18" s="43">
        <v>5.58</v>
      </c>
      <c r="L18" s="43" t="s">
        <v>345</v>
      </c>
      <c r="M18" s="43" t="s">
        <v>345</v>
      </c>
      <c r="N18" s="43" t="s">
        <v>345</v>
      </c>
      <c r="O18" s="43" t="s">
        <v>345</v>
      </c>
      <c r="P18" s="43">
        <v>5.15</v>
      </c>
      <c r="Q18" s="43">
        <v>2024</v>
      </c>
      <c r="R18" s="43">
        <v>2025</v>
      </c>
      <c r="S18" s="43">
        <v>43000</v>
      </c>
      <c r="T18" s="43">
        <v>500</v>
      </c>
      <c r="U18" s="43">
        <v>42500</v>
      </c>
      <c r="V18" s="43">
        <v>0</v>
      </c>
      <c r="W18" s="43">
        <v>500</v>
      </c>
      <c r="X18" s="43">
        <v>42500</v>
      </c>
      <c r="Y18" s="43">
        <v>43000</v>
      </c>
      <c r="Z18" s="81">
        <f t="shared" si="0"/>
        <v>42500</v>
      </c>
      <c r="AA18" s="81">
        <v>0</v>
      </c>
      <c r="AB18" s="81">
        <v>42500</v>
      </c>
      <c r="AC18" s="81">
        <f t="shared" si="1"/>
        <v>0</v>
      </c>
      <c r="AD18" s="81">
        <v>0</v>
      </c>
      <c r="AE18" s="81">
        <v>0</v>
      </c>
      <c r="AF18" s="43">
        <v>0</v>
      </c>
      <c r="AG18" s="43">
        <v>0</v>
      </c>
      <c r="AH18" s="43">
        <v>0</v>
      </c>
      <c r="AI18" s="43">
        <v>0</v>
      </c>
      <c r="AJ18" s="43">
        <v>0</v>
      </c>
      <c r="AK18" s="43">
        <v>0</v>
      </c>
      <c r="AL18" s="81">
        <f t="shared" si="2"/>
        <v>500</v>
      </c>
      <c r="AM18" s="43">
        <v>500</v>
      </c>
      <c r="AN18" s="80">
        <v>0</v>
      </c>
      <c r="AO18" s="43">
        <v>0</v>
      </c>
      <c r="AP18" s="43">
        <v>0</v>
      </c>
    </row>
    <row r="19" spans="2:42" s="59" customFormat="1" ht="133.5" customHeight="1">
      <c r="B19" s="56" t="s">
        <v>358</v>
      </c>
      <c r="C19" s="57" t="s">
        <v>398</v>
      </c>
      <c r="D19" s="43" t="s">
        <v>111</v>
      </c>
      <c r="E19" s="43" t="s">
        <v>349</v>
      </c>
      <c r="F19" s="43" t="s">
        <v>73</v>
      </c>
      <c r="G19" s="43" t="s">
        <v>345</v>
      </c>
      <c r="H19" s="43" t="s">
        <v>345</v>
      </c>
      <c r="I19" s="43" t="s">
        <v>345</v>
      </c>
      <c r="J19" s="43" t="s">
        <v>345</v>
      </c>
      <c r="K19" s="43">
        <v>1.73</v>
      </c>
      <c r="L19" s="43" t="s">
        <v>345</v>
      </c>
      <c r="M19" s="43" t="s">
        <v>345</v>
      </c>
      <c r="N19" s="43" t="s">
        <v>345</v>
      </c>
      <c r="O19" s="43" t="s">
        <v>345</v>
      </c>
      <c r="P19" s="43">
        <v>0.42</v>
      </c>
      <c r="Q19" s="43">
        <v>2025</v>
      </c>
      <c r="R19" s="43">
        <v>2025</v>
      </c>
      <c r="S19" s="43">
        <v>11000</v>
      </c>
      <c r="T19" s="43">
        <v>500</v>
      </c>
      <c r="U19" s="43">
        <v>10500</v>
      </c>
      <c r="V19" s="43">
        <v>0</v>
      </c>
      <c r="W19" s="43">
        <v>0</v>
      </c>
      <c r="X19" s="43">
        <v>11000</v>
      </c>
      <c r="Y19" s="43">
        <v>11000</v>
      </c>
      <c r="Z19" s="81">
        <f t="shared" si="0"/>
        <v>11000</v>
      </c>
      <c r="AA19" s="81">
        <v>0</v>
      </c>
      <c r="AB19" s="81">
        <v>11000</v>
      </c>
      <c r="AC19" s="81">
        <f t="shared" si="1"/>
        <v>0</v>
      </c>
      <c r="AD19" s="81">
        <v>0</v>
      </c>
      <c r="AE19" s="81">
        <v>0</v>
      </c>
      <c r="AF19" s="43">
        <v>0</v>
      </c>
      <c r="AG19" s="43">
        <v>0</v>
      </c>
      <c r="AH19" s="43">
        <v>0</v>
      </c>
      <c r="AI19" s="43">
        <v>0</v>
      </c>
      <c r="AJ19" s="43">
        <v>0</v>
      </c>
      <c r="AK19" s="43">
        <v>0</v>
      </c>
      <c r="AL19" s="81">
        <f t="shared" si="2"/>
        <v>0</v>
      </c>
      <c r="AM19" s="43">
        <v>0</v>
      </c>
      <c r="AN19" s="81">
        <v>0</v>
      </c>
      <c r="AO19" s="43">
        <v>0</v>
      </c>
      <c r="AP19" s="43">
        <v>0</v>
      </c>
    </row>
    <row r="20" spans="2:42" s="59" customFormat="1" ht="133.5" customHeight="1">
      <c r="B20" s="56" t="s">
        <v>359</v>
      </c>
      <c r="C20" s="57" t="s">
        <v>398</v>
      </c>
      <c r="D20" s="43" t="s">
        <v>112</v>
      </c>
      <c r="E20" s="43" t="s">
        <v>347</v>
      </c>
      <c r="F20" s="43" t="s">
        <v>74</v>
      </c>
      <c r="G20" s="43" t="s">
        <v>345</v>
      </c>
      <c r="H20" s="43" t="s">
        <v>345</v>
      </c>
      <c r="I20" s="43" t="s">
        <v>345</v>
      </c>
      <c r="J20" s="43" t="s">
        <v>345</v>
      </c>
      <c r="K20" s="43">
        <v>1.8</v>
      </c>
      <c r="L20" s="43" t="s">
        <v>345</v>
      </c>
      <c r="M20" s="43" t="s">
        <v>345</v>
      </c>
      <c r="N20" s="43" t="s">
        <v>345</v>
      </c>
      <c r="O20" s="43" t="s">
        <v>345</v>
      </c>
      <c r="P20" s="43">
        <v>0.42</v>
      </c>
      <c r="Q20" s="43">
        <v>2025</v>
      </c>
      <c r="R20" s="43">
        <v>2025</v>
      </c>
      <c r="S20" s="43">
        <v>11000</v>
      </c>
      <c r="T20" s="43">
        <v>500</v>
      </c>
      <c r="U20" s="43">
        <v>10500</v>
      </c>
      <c r="V20" s="43">
        <v>0</v>
      </c>
      <c r="W20" s="43">
        <v>0</v>
      </c>
      <c r="X20" s="43">
        <v>11000</v>
      </c>
      <c r="Y20" s="43">
        <v>11000</v>
      </c>
      <c r="Z20" s="81">
        <f t="shared" si="0"/>
        <v>11000</v>
      </c>
      <c r="AA20" s="81">
        <v>0</v>
      </c>
      <c r="AB20" s="81">
        <v>11000</v>
      </c>
      <c r="AC20" s="81">
        <f t="shared" si="1"/>
        <v>0</v>
      </c>
      <c r="AD20" s="81">
        <v>0</v>
      </c>
      <c r="AE20" s="81">
        <v>0</v>
      </c>
      <c r="AF20" s="43">
        <v>0</v>
      </c>
      <c r="AG20" s="43">
        <v>0</v>
      </c>
      <c r="AH20" s="43">
        <v>0</v>
      </c>
      <c r="AI20" s="43">
        <v>0</v>
      </c>
      <c r="AJ20" s="43">
        <v>0</v>
      </c>
      <c r="AK20" s="43">
        <v>0</v>
      </c>
      <c r="AL20" s="81">
        <f t="shared" si="2"/>
        <v>0</v>
      </c>
      <c r="AM20" s="43">
        <v>0</v>
      </c>
      <c r="AN20" s="81">
        <v>0</v>
      </c>
      <c r="AO20" s="43">
        <v>0</v>
      </c>
      <c r="AP20" s="43">
        <v>0</v>
      </c>
    </row>
    <row r="21" spans="2:42" s="59" customFormat="1" ht="138" customHeight="1">
      <c r="B21" s="56" t="s">
        <v>360</v>
      </c>
      <c r="C21" s="57" t="s">
        <v>399</v>
      </c>
      <c r="D21" s="43" t="s">
        <v>113</v>
      </c>
      <c r="E21" s="43" t="s">
        <v>347</v>
      </c>
      <c r="F21" s="43" t="s">
        <v>75</v>
      </c>
      <c r="G21" s="43" t="s">
        <v>345</v>
      </c>
      <c r="H21" s="43" t="s">
        <v>345</v>
      </c>
      <c r="I21" s="43" t="s">
        <v>345</v>
      </c>
      <c r="J21" s="43" t="s">
        <v>345</v>
      </c>
      <c r="K21" s="43">
        <v>1.8</v>
      </c>
      <c r="L21" s="43" t="s">
        <v>345</v>
      </c>
      <c r="M21" s="43" t="s">
        <v>345</v>
      </c>
      <c r="N21" s="43" t="s">
        <v>345</v>
      </c>
      <c r="O21" s="43" t="s">
        <v>345</v>
      </c>
      <c r="P21" s="43">
        <v>0.68</v>
      </c>
      <c r="Q21" s="43">
        <v>2025</v>
      </c>
      <c r="R21" s="43">
        <v>2025</v>
      </c>
      <c r="S21" s="43">
        <v>12000</v>
      </c>
      <c r="T21" s="43">
        <v>500</v>
      </c>
      <c r="U21" s="43">
        <v>11500</v>
      </c>
      <c r="V21" s="43">
        <v>0</v>
      </c>
      <c r="W21" s="43">
        <v>0</v>
      </c>
      <c r="X21" s="43">
        <v>12000</v>
      </c>
      <c r="Y21" s="43">
        <v>12000</v>
      </c>
      <c r="Z21" s="81">
        <f t="shared" si="0"/>
        <v>12000</v>
      </c>
      <c r="AA21" s="81">
        <v>0</v>
      </c>
      <c r="AB21" s="81">
        <v>12000</v>
      </c>
      <c r="AC21" s="81">
        <f t="shared" si="1"/>
        <v>0</v>
      </c>
      <c r="AD21" s="81">
        <v>0</v>
      </c>
      <c r="AE21" s="81">
        <v>0</v>
      </c>
      <c r="AF21" s="43">
        <v>0</v>
      </c>
      <c r="AG21" s="43">
        <v>0</v>
      </c>
      <c r="AH21" s="43">
        <v>0</v>
      </c>
      <c r="AI21" s="43">
        <v>0</v>
      </c>
      <c r="AJ21" s="43">
        <v>0</v>
      </c>
      <c r="AK21" s="43">
        <v>0</v>
      </c>
      <c r="AL21" s="81">
        <f t="shared" si="2"/>
        <v>0</v>
      </c>
      <c r="AM21" s="43">
        <v>0</v>
      </c>
      <c r="AN21" s="81">
        <v>0</v>
      </c>
      <c r="AO21" s="43">
        <v>0</v>
      </c>
      <c r="AP21" s="43">
        <v>0</v>
      </c>
    </row>
    <row r="22" spans="2:42" s="59" customFormat="1" ht="114" customHeight="1">
      <c r="B22" s="56" t="s">
        <v>361</v>
      </c>
      <c r="C22" s="57" t="s">
        <v>400</v>
      </c>
      <c r="D22" s="43" t="s">
        <v>114</v>
      </c>
      <c r="E22" s="43" t="s">
        <v>347</v>
      </c>
      <c r="F22" s="43" t="s">
        <v>355</v>
      </c>
      <c r="G22" s="43" t="s">
        <v>345</v>
      </c>
      <c r="H22" s="43" t="s">
        <v>345</v>
      </c>
      <c r="I22" s="43" t="s">
        <v>345</v>
      </c>
      <c r="J22" s="43" t="s">
        <v>345</v>
      </c>
      <c r="K22" s="43">
        <v>1.08</v>
      </c>
      <c r="L22" s="43" t="s">
        <v>345</v>
      </c>
      <c r="M22" s="43" t="s">
        <v>345</v>
      </c>
      <c r="N22" s="43" t="s">
        <v>345</v>
      </c>
      <c r="O22" s="43" t="s">
        <v>345</v>
      </c>
      <c r="P22" s="43">
        <v>0.68</v>
      </c>
      <c r="Q22" s="43">
        <v>2025</v>
      </c>
      <c r="R22" s="43">
        <v>2025</v>
      </c>
      <c r="S22" s="43">
        <v>12000</v>
      </c>
      <c r="T22" s="43">
        <v>500</v>
      </c>
      <c r="U22" s="43">
        <v>11500</v>
      </c>
      <c r="V22" s="43">
        <v>0</v>
      </c>
      <c r="W22" s="43">
        <v>0</v>
      </c>
      <c r="X22" s="43">
        <v>12000</v>
      </c>
      <c r="Y22" s="43">
        <v>12000</v>
      </c>
      <c r="Z22" s="81">
        <f t="shared" si="0"/>
        <v>12000</v>
      </c>
      <c r="AA22" s="81">
        <v>0</v>
      </c>
      <c r="AB22" s="81">
        <v>12000</v>
      </c>
      <c r="AC22" s="81">
        <f t="shared" si="1"/>
        <v>0</v>
      </c>
      <c r="AD22" s="81">
        <v>0</v>
      </c>
      <c r="AE22" s="81">
        <v>0</v>
      </c>
      <c r="AF22" s="43">
        <v>0</v>
      </c>
      <c r="AG22" s="43">
        <v>0</v>
      </c>
      <c r="AH22" s="43">
        <v>0</v>
      </c>
      <c r="AI22" s="43">
        <v>0</v>
      </c>
      <c r="AJ22" s="43">
        <v>0</v>
      </c>
      <c r="AK22" s="43">
        <v>0</v>
      </c>
      <c r="AL22" s="81">
        <f t="shared" si="2"/>
        <v>0</v>
      </c>
      <c r="AM22" s="43">
        <v>0</v>
      </c>
      <c r="AN22" s="81">
        <v>0</v>
      </c>
      <c r="AO22" s="43">
        <v>0</v>
      </c>
      <c r="AP22" s="43">
        <v>0</v>
      </c>
    </row>
    <row r="23" spans="2:42" s="59" customFormat="1" ht="129.75" customHeight="1">
      <c r="B23" s="56" t="s">
        <v>362</v>
      </c>
      <c r="C23" s="57" t="s">
        <v>396</v>
      </c>
      <c r="D23" s="43" t="s">
        <v>115</v>
      </c>
      <c r="E23" s="43" t="s">
        <v>348</v>
      </c>
      <c r="F23" s="43" t="s">
        <v>76</v>
      </c>
      <c r="G23" s="43" t="s">
        <v>345</v>
      </c>
      <c r="H23" s="43" t="s">
        <v>345</v>
      </c>
      <c r="I23" s="43" t="s">
        <v>345</v>
      </c>
      <c r="J23" s="43" t="s">
        <v>345</v>
      </c>
      <c r="K23" s="43">
        <v>6.35</v>
      </c>
      <c r="L23" s="43" t="s">
        <v>345</v>
      </c>
      <c r="M23" s="43" t="s">
        <v>345</v>
      </c>
      <c r="N23" s="43" t="s">
        <v>345</v>
      </c>
      <c r="O23" s="43" t="s">
        <v>345</v>
      </c>
      <c r="P23" s="43">
        <v>6.44</v>
      </c>
      <c r="Q23" s="43">
        <v>2025</v>
      </c>
      <c r="R23" s="43">
        <v>2025</v>
      </c>
      <c r="S23" s="43">
        <v>47000</v>
      </c>
      <c r="T23" s="43">
        <v>500</v>
      </c>
      <c r="U23" s="43">
        <v>46500</v>
      </c>
      <c r="V23" s="43">
        <v>0</v>
      </c>
      <c r="W23" s="43">
        <v>0</v>
      </c>
      <c r="X23" s="43">
        <v>47000</v>
      </c>
      <c r="Y23" s="43">
        <v>47000</v>
      </c>
      <c r="Z23" s="81">
        <f t="shared" si="0"/>
        <v>47000</v>
      </c>
      <c r="AA23" s="81">
        <v>0</v>
      </c>
      <c r="AB23" s="81">
        <v>47000</v>
      </c>
      <c r="AC23" s="81">
        <f t="shared" si="1"/>
        <v>0</v>
      </c>
      <c r="AD23" s="81">
        <v>0</v>
      </c>
      <c r="AE23" s="81">
        <v>0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81">
        <f t="shared" si="2"/>
        <v>0</v>
      </c>
      <c r="AM23" s="43">
        <v>0</v>
      </c>
      <c r="AN23" s="81">
        <v>0</v>
      </c>
      <c r="AO23" s="43">
        <v>0</v>
      </c>
      <c r="AP23" s="43">
        <v>0</v>
      </c>
    </row>
    <row r="24" spans="2:42" s="59" customFormat="1" ht="129.75" customHeight="1">
      <c r="B24" s="56" t="s">
        <v>363</v>
      </c>
      <c r="C24" s="57" t="s">
        <v>396</v>
      </c>
      <c r="D24" s="43" t="s">
        <v>116</v>
      </c>
      <c r="E24" s="43" t="s">
        <v>348</v>
      </c>
      <c r="F24" s="43" t="s">
        <v>77</v>
      </c>
      <c r="G24" s="43" t="s">
        <v>345</v>
      </c>
      <c r="H24" s="43" t="s">
        <v>345</v>
      </c>
      <c r="I24" s="43" t="s">
        <v>345</v>
      </c>
      <c r="J24" s="43" t="s">
        <v>345</v>
      </c>
      <c r="K24" s="43">
        <v>1.7</v>
      </c>
      <c r="L24" s="43" t="s">
        <v>345</v>
      </c>
      <c r="M24" s="43" t="s">
        <v>345</v>
      </c>
      <c r="N24" s="43" t="s">
        <v>345</v>
      </c>
      <c r="O24" s="43" t="s">
        <v>345</v>
      </c>
      <c r="P24" s="43">
        <v>1.71</v>
      </c>
      <c r="Q24" s="43">
        <v>2025</v>
      </c>
      <c r="R24" s="43">
        <v>2025</v>
      </c>
      <c r="S24" s="43">
        <v>29000</v>
      </c>
      <c r="T24" s="43">
        <v>500</v>
      </c>
      <c r="U24" s="43">
        <v>28500</v>
      </c>
      <c r="V24" s="43">
        <v>0</v>
      </c>
      <c r="W24" s="43">
        <v>0</v>
      </c>
      <c r="X24" s="43">
        <v>29000</v>
      </c>
      <c r="Y24" s="43">
        <v>29000</v>
      </c>
      <c r="Z24" s="81">
        <f t="shared" si="0"/>
        <v>1100</v>
      </c>
      <c r="AA24" s="81">
        <v>0</v>
      </c>
      <c r="AB24" s="81">
        <v>1100</v>
      </c>
      <c r="AC24" s="81">
        <f t="shared" si="1"/>
        <v>27900</v>
      </c>
      <c r="AD24" s="81">
        <v>0</v>
      </c>
      <c r="AE24" s="80">
        <v>27900</v>
      </c>
      <c r="AF24" s="43">
        <v>0</v>
      </c>
      <c r="AG24" s="43">
        <v>0</v>
      </c>
      <c r="AH24" s="43">
        <v>0</v>
      </c>
      <c r="AI24" s="43">
        <v>0</v>
      </c>
      <c r="AJ24" s="43">
        <v>0</v>
      </c>
      <c r="AK24" s="43">
        <v>0</v>
      </c>
      <c r="AL24" s="81">
        <f t="shared" si="2"/>
        <v>0</v>
      </c>
      <c r="AM24" s="43">
        <v>0</v>
      </c>
      <c r="AN24" s="81">
        <v>0</v>
      </c>
      <c r="AO24" s="43">
        <v>0</v>
      </c>
      <c r="AP24" s="43">
        <v>0</v>
      </c>
    </row>
    <row r="25" spans="2:42" s="59" customFormat="1" ht="129" customHeight="1">
      <c r="B25" s="56" t="s">
        <v>364</v>
      </c>
      <c r="C25" s="57" t="s">
        <v>401</v>
      </c>
      <c r="D25" s="43" t="s">
        <v>117</v>
      </c>
      <c r="E25" s="43" t="s">
        <v>348</v>
      </c>
      <c r="F25" s="43" t="s">
        <v>78</v>
      </c>
      <c r="G25" s="43" t="s">
        <v>345</v>
      </c>
      <c r="H25" s="43" t="s">
        <v>345</v>
      </c>
      <c r="I25" s="43" t="s">
        <v>345</v>
      </c>
      <c r="J25" s="43" t="s">
        <v>345</v>
      </c>
      <c r="K25" s="43">
        <v>3.4</v>
      </c>
      <c r="L25" s="43" t="s">
        <v>345</v>
      </c>
      <c r="M25" s="43" t="s">
        <v>345</v>
      </c>
      <c r="N25" s="43" t="s">
        <v>345</v>
      </c>
      <c r="O25" s="43" t="s">
        <v>345</v>
      </c>
      <c r="P25" s="43">
        <v>2.57</v>
      </c>
      <c r="Q25" s="43">
        <v>2024</v>
      </c>
      <c r="R25" s="43">
        <v>2025</v>
      </c>
      <c r="S25" s="43">
        <v>28000</v>
      </c>
      <c r="T25" s="43">
        <v>500</v>
      </c>
      <c r="U25" s="43">
        <v>27500</v>
      </c>
      <c r="V25" s="43">
        <v>0</v>
      </c>
      <c r="W25" s="43">
        <v>500</v>
      </c>
      <c r="X25" s="43">
        <v>27500</v>
      </c>
      <c r="Y25" s="43">
        <v>28000</v>
      </c>
      <c r="Z25" s="81">
        <f t="shared" si="0"/>
        <v>0</v>
      </c>
      <c r="AA25" s="81">
        <v>0</v>
      </c>
      <c r="AB25" s="81">
        <v>0</v>
      </c>
      <c r="AC25" s="81">
        <f t="shared" si="1"/>
        <v>25000</v>
      </c>
      <c r="AD25" s="81">
        <v>0</v>
      </c>
      <c r="AE25" s="80">
        <v>25000</v>
      </c>
      <c r="AF25" s="43">
        <v>0</v>
      </c>
      <c r="AG25" s="43">
        <v>0</v>
      </c>
      <c r="AH25" s="43">
        <v>0</v>
      </c>
      <c r="AI25" s="43">
        <v>0</v>
      </c>
      <c r="AJ25" s="43">
        <v>0</v>
      </c>
      <c r="AK25" s="43">
        <v>0</v>
      </c>
      <c r="AL25" s="81">
        <f>AM25+AN25</f>
        <v>3000</v>
      </c>
      <c r="AM25" s="43">
        <v>500</v>
      </c>
      <c r="AN25" s="80">
        <v>2500</v>
      </c>
      <c r="AO25" s="43">
        <v>0</v>
      </c>
      <c r="AP25" s="43">
        <v>0</v>
      </c>
    </row>
    <row r="26" spans="2:42" s="59" customFormat="1" ht="129" customHeight="1">
      <c r="B26" s="56" t="s">
        <v>365</v>
      </c>
      <c r="C26" s="57" t="s">
        <v>402</v>
      </c>
      <c r="D26" s="43" t="s">
        <v>118</v>
      </c>
      <c r="E26" s="43" t="s">
        <v>347</v>
      </c>
      <c r="F26" s="43" t="s">
        <v>79</v>
      </c>
      <c r="G26" s="43" t="s">
        <v>345</v>
      </c>
      <c r="H26" s="43" t="s">
        <v>345</v>
      </c>
      <c r="I26" s="43" t="s">
        <v>345</v>
      </c>
      <c r="J26" s="43" t="s">
        <v>345</v>
      </c>
      <c r="K26" s="43">
        <v>1.8</v>
      </c>
      <c r="L26" s="43" t="s">
        <v>345</v>
      </c>
      <c r="M26" s="43" t="s">
        <v>345</v>
      </c>
      <c r="N26" s="43" t="s">
        <v>345</v>
      </c>
      <c r="O26" s="43" t="s">
        <v>345</v>
      </c>
      <c r="P26" s="43">
        <v>0.68</v>
      </c>
      <c r="Q26" s="43">
        <v>2025</v>
      </c>
      <c r="R26" s="43">
        <v>2025</v>
      </c>
      <c r="S26" s="43">
        <v>12000</v>
      </c>
      <c r="T26" s="43">
        <v>500</v>
      </c>
      <c r="U26" s="43">
        <v>11500</v>
      </c>
      <c r="V26" s="43">
        <v>0</v>
      </c>
      <c r="W26" s="43">
        <v>0</v>
      </c>
      <c r="X26" s="43">
        <v>12000</v>
      </c>
      <c r="Y26" s="43">
        <v>12000</v>
      </c>
      <c r="Z26" s="81">
        <f t="shared" si="0"/>
        <v>0</v>
      </c>
      <c r="AA26" s="81">
        <v>0</v>
      </c>
      <c r="AB26" s="81">
        <v>0</v>
      </c>
      <c r="AC26" s="81">
        <f t="shared" si="1"/>
        <v>12000</v>
      </c>
      <c r="AD26" s="43">
        <v>0</v>
      </c>
      <c r="AE26" s="80">
        <v>12000</v>
      </c>
      <c r="AF26" s="43">
        <v>0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81">
        <f>AM26</f>
        <v>0</v>
      </c>
      <c r="AM26" s="43">
        <v>0</v>
      </c>
      <c r="AN26" s="81">
        <v>0</v>
      </c>
      <c r="AO26" s="43">
        <v>0</v>
      </c>
      <c r="AP26" s="43">
        <v>0</v>
      </c>
    </row>
    <row r="27" spans="2:42" s="59" customFormat="1" ht="129.75" customHeight="1">
      <c r="B27" s="56" t="s">
        <v>366</v>
      </c>
      <c r="C27" s="57" t="s">
        <v>403</v>
      </c>
      <c r="D27" s="43" t="s">
        <v>120</v>
      </c>
      <c r="E27" s="43" t="s">
        <v>348</v>
      </c>
      <c r="F27" s="43" t="s">
        <v>80</v>
      </c>
      <c r="G27" s="43" t="s">
        <v>345</v>
      </c>
      <c r="H27" s="43" t="s">
        <v>345</v>
      </c>
      <c r="I27" s="43" t="s">
        <v>345</v>
      </c>
      <c r="J27" s="43" t="s">
        <v>345</v>
      </c>
      <c r="K27" s="43">
        <v>0.9</v>
      </c>
      <c r="L27" s="43" t="s">
        <v>345</v>
      </c>
      <c r="M27" s="43" t="s">
        <v>345</v>
      </c>
      <c r="N27" s="43" t="s">
        <v>345</v>
      </c>
      <c r="O27" s="43" t="s">
        <v>345</v>
      </c>
      <c r="P27" s="43">
        <v>0.25</v>
      </c>
      <c r="Q27" s="43">
        <v>2024</v>
      </c>
      <c r="R27" s="43">
        <v>2024</v>
      </c>
      <c r="S27" s="43">
        <v>18000</v>
      </c>
      <c r="T27" s="43">
        <v>500</v>
      </c>
      <c r="U27" s="43">
        <v>17500</v>
      </c>
      <c r="V27" s="43">
        <v>0</v>
      </c>
      <c r="W27" s="43">
        <v>18000</v>
      </c>
      <c r="X27" s="43">
        <v>0</v>
      </c>
      <c r="Y27" s="43">
        <v>18000</v>
      </c>
      <c r="Z27" s="81">
        <f t="shared" si="0"/>
        <v>14350</v>
      </c>
      <c r="AA27" s="81">
        <v>14350</v>
      </c>
      <c r="AB27" s="81">
        <v>0</v>
      </c>
      <c r="AC27" s="81">
        <f t="shared" si="1"/>
        <v>0</v>
      </c>
      <c r="AD27" s="81">
        <v>0</v>
      </c>
      <c r="AE27" s="81">
        <v>0</v>
      </c>
      <c r="AF27" s="81">
        <v>0</v>
      </c>
      <c r="AG27" s="81">
        <v>0</v>
      </c>
      <c r="AH27" s="81">
        <v>0</v>
      </c>
      <c r="AI27" s="81">
        <v>0</v>
      </c>
      <c r="AJ27" s="81">
        <v>0</v>
      </c>
      <c r="AK27" s="81">
        <v>0</v>
      </c>
      <c r="AL27" s="81">
        <f>AM27</f>
        <v>3650</v>
      </c>
      <c r="AM27" s="81">
        <v>3650</v>
      </c>
      <c r="AN27" s="81">
        <v>0</v>
      </c>
      <c r="AO27" s="43">
        <v>0</v>
      </c>
      <c r="AP27" s="43">
        <v>0</v>
      </c>
    </row>
    <row r="28" spans="2:42" s="59" customFormat="1" ht="131.25" customHeight="1">
      <c r="B28" s="56" t="s">
        <v>367</v>
      </c>
      <c r="C28" s="60" t="s">
        <v>404</v>
      </c>
      <c r="D28" s="43" t="s">
        <v>121</v>
      </c>
      <c r="E28" s="43" t="s">
        <v>350</v>
      </c>
      <c r="F28" s="43" t="s">
        <v>107</v>
      </c>
      <c r="G28" s="43" t="s">
        <v>345</v>
      </c>
      <c r="H28" s="43" t="s">
        <v>345</v>
      </c>
      <c r="I28" s="43" t="s">
        <v>345</v>
      </c>
      <c r="J28" s="43" t="s">
        <v>345</v>
      </c>
      <c r="K28" s="43">
        <v>6.88</v>
      </c>
      <c r="L28" s="43" t="s">
        <v>345</v>
      </c>
      <c r="M28" s="43" t="s">
        <v>345</v>
      </c>
      <c r="N28" s="43" t="s">
        <v>345</v>
      </c>
      <c r="O28" s="43" t="s">
        <v>345</v>
      </c>
      <c r="P28" s="43">
        <v>3.43</v>
      </c>
      <c r="Q28" s="43">
        <v>2025</v>
      </c>
      <c r="R28" s="43">
        <v>2025</v>
      </c>
      <c r="S28" s="43">
        <v>18000</v>
      </c>
      <c r="T28" s="43">
        <v>500</v>
      </c>
      <c r="U28" s="43">
        <v>17500</v>
      </c>
      <c r="V28" s="43">
        <v>0</v>
      </c>
      <c r="W28" s="43">
        <v>0</v>
      </c>
      <c r="X28" s="43">
        <v>18000</v>
      </c>
      <c r="Y28" s="43">
        <v>18000</v>
      </c>
      <c r="Z28" s="81">
        <f t="shared" si="0"/>
        <v>0</v>
      </c>
      <c r="AA28" s="81">
        <v>0</v>
      </c>
      <c r="AB28" s="81">
        <v>0</v>
      </c>
      <c r="AC28" s="81">
        <f t="shared" si="1"/>
        <v>10000</v>
      </c>
      <c r="AD28" s="43">
        <v>0</v>
      </c>
      <c r="AE28" s="80">
        <v>10000</v>
      </c>
      <c r="AF28" s="43">
        <v>0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81">
        <f>AN28</f>
        <v>8000</v>
      </c>
      <c r="AM28" s="43">
        <v>0</v>
      </c>
      <c r="AN28" s="81">
        <v>8000</v>
      </c>
      <c r="AO28" s="43">
        <v>0</v>
      </c>
      <c r="AP28" s="43">
        <v>0</v>
      </c>
    </row>
    <row r="29" spans="2:42" s="59" customFormat="1" ht="146.25" customHeight="1">
      <c r="B29" s="56" t="s">
        <v>368</v>
      </c>
      <c r="C29" s="57" t="s">
        <v>396</v>
      </c>
      <c r="D29" s="43" t="s">
        <v>122</v>
      </c>
      <c r="E29" s="43" t="s">
        <v>348</v>
      </c>
      <c r="F29" s="43" t="s">
        <v>108</v>
      </c>
      <c r="G29" s="43" t="s">
        <v>345</v>
      </c>
      <c r="H29" s="43" t="s">
        <v>345</v>
      </c>
      <c r="I29" s="43" t="s">
        <v>345</v>
      </c>
      <c r="J29" s="43" t="s">
        <v>345</v>
      </c>
      <c r="K29" s="43">
        <v>5.16</v>
      </c>
      <c r="L29" s="43" t="s">
        <v>345</v>
      </c>
      <c r="M29" s="43" t="s">
        <v>345</v>
      </c>
      <c r="N29" s="43" t="s">
        <v>345</v>
      </c>
      <c r="O29" s="43" t="s">
        <v>345</v>
      </c>
      <c r="P29" s="43">
        <v>3.43</v>
      </c>
      <c r="Q29" s="43">
        <v>2025</v>
      </c>
      <c r="R29" s="43">
        <v>2025</v>
      </c>
      <c r="S29" s="43">
        <v>43000</v>
      </c>
      <c r="T29" s="43">
        <v>500</v>
      </c>
      <c r="U29" s="43">
        <v>42500</v>
      </c>
      <c r="V29" s="43">
        <v>0</v>
      </c>
      <c r="W29" s="43">
        <v>0</v>
      </c>
      <c r="X29" s="43">
        <v>43000</v>
      </c>
      <c r="Y29" s="43">
        <v>43000</v>
      </c>
      <c r="Z29" s="81">
        <f t="shared" si="0"/>
        <v>0</v>
      </c>
      <c r="AA29" s="81">
        <v>0</v>
      </c>
      <c r="AB29" s="81">
        <v>0</v>
      </c>
      <c r="AC29" s="81">
        <f t="shared" si="1"/>
        <v>43000</v>
      </c>
      <c r="AD29" s="43">
        <v>0</v>
      </c>
      <c r="AE29" s="80">
        <v>43000</v>
      </c>
      <c r="AF29" s="43">
        <v>0</v>
      </c>
      <c r="AG29" s="43">
        <v>0</v>
      </c>
      <c r="AH29" s="43">
        <v>0</v>
      </c>
      <c r="AI29" s="43">
        <v>0</v>
      </c>
      <c r="AJ29" s="43">
        <v>0</v>
      </c>
      <c r="AK29" s="43">
        <v>0</v>
      </c>
      <c r="AL29" s="81">
        <f>AM29</f>
        <v>0</v>
      </c>
      <c r="AM29" s="43">
        <v>0</v>
      </c>
      <c r="AN29" s="81">
        <v>0</v>
      </c>
      <c r="AO29" s="43">
        <v>0</v>
      </c>
      <c r="AP29" s="43">
        <v>0</v>
      </c>
    </row>
    <row r="30" spans="2:42" s="59" customFormat="1" ht="127.5" customHeight="1">
      <c r="B30" s="56" t="s">
        <v>369</v>
      </c>
      <c r="C30" s="57" t="s">
        <v>398</v>
      </c>
      <c r="D30" s="43" t="s">
        <v>123</v>
      </c>
      <c r="E30" s="43" t="s">
        <v>347</v>
      </c>
      <c r="F30" s="43" t="s">
        <v>81</v>
      </c>
      <c r="G30" s="43" t="s">
        <v>345</v>
      </c>
      <c r="H30" s="43" t="s">
        <v>345</v>
      </c>
      <c r="I30" s="43" t="s">
        <v>345</v>
      </c>
      <c r="J30" s="43" t="s">
        <v>345</v>
      </c>
      <c r="K30" s="43">
        <v>2.58</v>
      </c>
      <c r="L30" s="43" t="s">
        <v>345</v>
      </c>
      <c r="M30" s="43" t="s">
        <v>345</v>
      </c>
      <c r="N30" s="43" t="s">
        <v>345</v>
      </c>
      <c r="O30" s="43" t="s">
        <v>345</v>
      </c>
      <c r="P30" s="43">
        <v>0.51</v>
      </c>
      <c r="Q30" s="43">
        <v>2025</v>
      </c>
      <c r="R30" s="43">
        <v>2025</v>
      </c>
      <c r="S30" s="43">
        <v>11500</v>
      </c>
      <c r="T30" s="43">
        <v>500</v>
      </c>
      <c r="U30" s="43">
        <v>11000</v>
      </c>
      <c r="V30" s="43">
        <v>0</v>
      </c>
      <c r="W30" s="43">
        <v>0</v>
      </c>
      <c r="X30" s="43">
        <v>11500</v>
      </c>
      <c r="Y30" s="43">
        <v>11500</v>
      </c>
      <c r="Z30" s="81">
        <f t="shared" si="0"/>
        <v>0</v>
      </c>
      <c r="AA30" s="81">
        <v>0</v>
      </c>
      <c r="AB30" s="81">
        <v>0</v>
      </c>
      <c r="AC30" s="81">
        <f t="shared" si="1"/>
        <v>11500</v>
      </c>
      <c r="AD30" s="43">
        <v>0</v>
      </c>
      <c r="AE30" s="80">
        <v>11500</v>
      </c>
      <c r="AF30" s="43">
        <v>0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81">
        <f>AM30</f>
        <v>0</v>
      </c>
      <c r="AM30" s="43">
        <v>0</v>
      </c>
      <c r="AN30" s="81">
        <v>0</v>
      </c>
      <c r="AO30" s="43">
        <v>0</v>
      </c>
      <c r="AP30" s="43">
        <v>0</v>
      </c>
    </row>
    <row r="31" spans="2:42" s="61" customFormat="1" ht="147.75" customHeight="1">
      <c r="B31" s="56" t="s">
        <v>370</v>
      </c>
      <c r="C31" s="60" t="s">
        <v>405</v>
      </c>
      <c r="D31" s="58" t="s">
        <v>124</v>
      </c>
      <c r="E31" s="58" t="s">
        <v>347</v>
      </c>
      <c r="F31" s="58" t="s">
        <v>82</v>
      </c>
      <c r="G31" s="43" t="s">
        <v>345</v>
      </c>
      <c r="H31" s="43" t="s">
        <v>345</v>
      </c>
      <c r="I31" s="43" t="s">
        <v>345</v>
      </c>
      <c r="J31" s="43" t="s">
        <v>345</v>
      </c>
      <c r="K31" s="58">
        <v>0.4</v>
      </c>
      <c r="L31" s="43" t="s">
        <v>345</v>
      </c>
      <c r="M31" s="43" t="s">
        <v>345</v>
      </c>
      <c r="N31" s="43" t="s">
        <v>345</v>
      </c>
      <c r="O31" s="43" t="s">
        <v>345</v>
      </c>
      <c r="P31" s="58">
        <v>0.17</v>
      </c>
      <c r="Q31" s="58">
        <v>2024</v>
      </c>
      <c r="R31" s="58">
        <v>2025</v>
      </c>
      <c r="S31" s="58">
        <v>5000</v>
      </c>
      <c r="T31" s="58">
        <v>500</v>
      </c>
      <c r="U31" s="58">
        <v>4500</v>
      </c>
      <c r="V31" s="58">
        <v>0</v>
      </c>
      <c r="W31" s="58">
        <v>500</v>
      </c>
      <c r="X31" s="58">
        <v>4500</v>
      </c>
      <c r="Y31" s="58">
        <v>5000</v>
      </c>
      <c r="Z31" s="82">
        <f t="shared" si="0"/>
        <v>0</v>
      </c>
      <c r="AA31" s="82">
        <v>0</v>
      </c>
      <c r="AB31" s="81">
        <v>0</v>
      </c>
      <c r="AC31" s="81">
        <f t="shared" si="1"/>
        <v>0</v>
      </c>
      <c r="AD31" s="43">
        <v>0</v>
      </c>
      <c r="AE31" s="83">
        <v>0</v>
      </c>
      <c r="AF31" s="58">
        <v>0</v>
      </c>
      <c r="AG31" s="58">
        <v>0</v>
      </c>
      <c r="AH31" s="58">
        <v>0</v>
      </c>
      <c r="AI31" s="58">
        <v>0</v>
      </c>
      <c r="AJ31" s="58">
        <v>0</v>
      </c>
      <c r="AK31" s="58">
        <v>0</v>
      </c>
      <c r="AL31" s="82">
        <f>AM31+AN31</f>
        <v>5000</v>
      </c>
      <c r="AM31" s="58">
        <v>500</v>
      </c>
      <c r="AN31" s="80">
        <v>4500</v>
      </c>
      <c r="AO31" s="58">
        <v>0</v>
      </c>
      <c r="AP31" s="58">
        <v>0</v>
      </c>
    </row>
    <row r="32" spans="2:42" s="59" customFormat="1" ht="168.75" customHeight="1">
      <c r="B32" s="56" t="s">
        <v>371</v>
      </c>
      <c r="C32" s="57" t="s">
        <v>406</v>
      </c>
      <c r="D32" s="43" t="s">
        <v>125</v>
      </c>
      <c r="E32" s="43" t="s">
        <v>348</v>
      </c>
      <c r="F32" s="43" t="s">
        <v>83</v>
      </c>
      <c r="G32" s="43" t="s">
        <v>345</v>
      </c>
      <c r="H32" s="43" t="s">
        <v>345</v>
      </c>
      <c r="I32" s="43" t="s">
        <v>345</v>
      </c>
      <c r="J32" s="43" t="s">
        <v>345</v>
      </c>
      <c r="K32" s="43">
        <v>4.55</v>
      </c>
      <c r="L32" s="43" t="s">
        <v>345</v>
      </c>
      <c r="M32" s="43" t="s">
        <v>345</v>
      </c>
      <c r="N32" s="43" t="s">
        <v>345</v>
      </c>
      <c r="O32" s="43" t="s">
        <v>345</v>
      </c>
      <c r="P32" s="43">
        <v>3.43</v>
      </c>
      <c r="Q32" s="43">
        <v>2024</v>
      </c>
      <c r="R32" s="43">
        <v>2024</v>
      </c>
      <c r="S32" s="43">
        <v>42000</v>
      </c>
      <c r="T32" s="43">
        <v>500</v>
      </c>
      <c r="U32" s="43">
        <v>41500</v>
      </c>
      <c r="V32" s="43">
        <v>0</v>
      </c>
      <c r="W32" s="43">
        <v>42000</v>
      </c>
      <c r="X32" s="43">
        <v>0</v>
      </c>
      <c r="Y32" s="43">
        <v>42000</v>
      </c>
      <c r="Z32" s="81">
        <f t="shared" si="0"/>
        <v>7000</v>
      </c>
      <c r="AA32" s="81">
        <v>7000</v>
      </c>
      <c r="AB32" s="81">
        <v>0</v>
      </c>
      <c r="AC32" s="81">
        <f t="shared" si="1"/>
        <v>0</v>
      </c>
      <c r="AD32" s="43">
        <v>0</v>
      </c>
      <c r="AE32" s="81">
        <v>0</v>
      </c>
      <c r="AF32" s="43">
        <v>0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81">
        <f>AM32</f>
        <v>35000</v>
      </c>
      <c r="AM32" s="80">
        <v>35000</v>
      </c>
      <c r="AN32" s="81">
        <v>0</v>
      </c>
      <c r="AO32" s="43">
        <v>0</v>
      </c>
      <c r="AP32" s="43">
        <v>0</v>
      </c>
    </row>
    <row r="33" spans="2:42" s="59" customFormat="1" ht="165" customHeight="1">
      <c r="B33" s="56" t="s">
        <v>372</v>
      </c>
      <c r="C33" s="57" t="s">
        <v>406</v>
      </c>
      <c r="D33" s="43" t="s">
        <v>126</v>
      </c>
      <c r="E33" s="43" t="s">
        <v>348</v>
      </c>
      <c r="F33" s="43" t="s">
        <v>84</v>
      </c>
      <c r="G33" s="43" t="s">
        <v>345</v>
      </c>
      <c r="H33" s="43" t="s">
        <v>345</v>
      </c>
      <c r="I33" s="43" t="s">
        <v>345</v>
      </c>
      <c r="J33" s="43" t="s">
        <v>345</v>
      </c>
      <c r="K33" s="43">
        <v>3.01</v>
      </c>
      <c r="L33" s="43" t="s">
        <v>345</v>
      </c>
      <c r="M33" s="43" t="s">
        <v>345</v>
      </c>
      <c r="N33" s="43" t="s">
        <v>345</v>
      </c>
      <c r="O33" s="43" t="s">
        <v>345</v>
      </c>
      <c r="P33" s="43">
        <v>1.28</v>
      </c>
      <c r="Q33" s="43">
        <v>2024</v>
      </c>
      <c r="R33" s="43">
        <v>2024</v>
      </c>
      <c r="S33" s="43">
        <v>29000</v>
      </c>
      <c r="T33" s="43">
        <v>500</v>
      </c>
      <c r="U33" s="43">
        <v>28500</v>
      </c>
      <c r="V33" s="43">
        <v>0</v>
      </c>
      <c r="W33" s="43">
        <v>29000</v>
      </c>
      <c r="X33" s="43">
        <v>0</v>
      </c>
      <c r="Y33" s="43">
        <v>29000</v>
      </c>
      <c r="Z33" s="81">
        <f t="shared" si="0"/>
        <v>9000</v>
      </c>
      <c r="AA33" s="81">
        <v>9000</v>
      </c>
      <c r="AB33" s="81">
        <v>0</v>
      </c>
      <c r="AC33" s="81">
        <f t="shared" si="1"/>
        <v>0</v>
      </c>
      <c r="AD33" s="43">
        <v>0</v>
      </c>
      <c r="AE33" s="81">
        <v>0</v>
      </c>
      <c r="AF33" s="43">
        <v>0</v>
      </c>
      <c r="AG33" s="43">
        <v>0</v>
      </c>
      <c r="AH33" s="43">
        <v>0</v>
      </c>
      <c r="AI33" s="43">
        <v>0</v>
      </c>
      <c r="AJ33" s="43">
        <v>0</v>
      </c>
      <c r="AK33" s="43">
        <v>0</v>
      </c>
      <c r="AL33" s="81">
        <f>AM33</f>
        <v>20000</v>
      </c>
      <c r="AM33" s="80">
        <v>20000</v>
      </c>
      <c r="AN33" s="81">
        <v>0</v>
      </c>
      <c r="AO33" s="43">
        <v>0</v>
      </c>
      <c r="AP33" s="43">
        <v>0</v>
      </c>
    </row>
    <row r="34" spans="2:42" s="59" customFormat="1" ht="168" customHeight="1">
      <c r="B34" s="56" t="s">
        <v>373</v>
      </c>
      <c r="C34" s="57" t="s">
        <v>407</v>
      </c>
      <c r="D34" s="43" t="s">
        <v>127</v>
      </c>
      <c r="E34" s="43" t="s">
        <v>348</v>
      </c>
      <c r="F34" s="43" t="s">
        <v>419</v>
      </c>
      <c r="G34" s="43" t="s">
        <v>345</v>
      </c>
      <c r="H34" s="43" t="s">
        <v>345</v>
      </c>
      <c r="I34" s="43" t="s">
        <v>345</v>
      </c>
      <c r="J34" s="43" t="s">
        <v>345</v>
      </c>
      <c r="K34" s="43">
        <v>3.41</v>
      </c>
      <c r="L34" s="43" t="s">
        <v>345</v>
      </c>
      <c r="M34" s="43" t="s">
        <v>345</v>
      </c>
      <c r="N34" s="43" t="s">
        <v>345</v>
      </c>
      <c r="O34" s="43" t="s">
        <v>345</v>
      </c>
      <c r="P34" s="43">
        <v>1.8</v>
      </c>
      <c r="Q34" s="43">
        <v>2024</v>
      </c>
      <c r="R34" s="43">
        <v>2024</v>
      </c>
      <c r="S34" s="43">
        <v>32000</v>
      </c>
      <c r="T34" s="43">
        <v>500</v>
      </c>
      <c r="U34" s="43">
        <v>31500</v>
      </c>
      <c r="V34" s="43">
        <v>0</v>
      </c>
      <c r="W34" s="43">
        <v>32000</v>
      </c>
      <c r="X34" s="43">
        <v>0</v>
      </c>
      <c r="Y34" s="43">
        <v>32000</v>
      </c>
      <c r="Z34" s="81">
        <f t="shared" si="0"/>
        <v>7000</v>
      </c>
      <c r="AA34" s="81">
        <v>7000</v>
      </c>
      <c r="AB34" s="81">
        <v>0</v>
      </c>
      <c r="AC34" s="81">
        <f t="shared" si="1"/>
        <v>0</v>
      </c>
      <c r="AD34" s="43">
        <v>0</v>
      </c>
      <c r="AE34" s="81">
        <v>0</v>
      </c>
      <c r="AF34" s="43">
        <v>0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81">
        <f>AM34</f>
        <v>25000</v>
      </c>
      <c r="AM34" s="80">
        <v>25000</v>
      </c>
      <c r="AN34" s="81">
        <v>0</v>
      </c>
      <c r="AO34" s="43">
        <v>0</v>
      </c>
      <c r="AP34" s="43">
        <v>0</v>
      </c>
    </row>
    <row r="35" spans="2:42" s="59" customFormat="1" ht="149.25" customHeight="1">
      <c r="B35" s="56" t="s">
        <v>374</v>
      </c>
      <c r="C35" s="57" t="s">
        <v>408</v>
      </c>
      <c r="D35" s="43" t="s">
        <v>128</v>
      </c>
      <c r="E35" s="43" t="s">
        <v>348</v>
      </c>
      <c r="F35" s="43" t="s">
        <v>420</v>
      </c>
      <c r="G35" s="43" t="s">
        <v>345</v>
      </c>
      <c r="H35" s="43" t="s">
        <v>345</v>
      </c>
      <c r="I35" s="43" t="s">
        <v>345</v>
      </c>
      <c r="J35" s="43" t="s">
        <v>345</v>
      </c>
      <c r="K35" s="43">
        <v>2.4329999999999998</v>
      </c>
      <c r="L35" s="43" t="s">
        <v>345</v>
      </c>
      <c r="M35" s="43" t="s">
        <v>345</v>
      </c>
      <c r="N35" s="43" t="s">
        <v>345</v>
      </c>
      <c r="O35" s="43" t="s">
        <v>345</v>
      </c>
      <c r="P35" s="43">
        <v>1.03</v>
      </c>
      <c r="Q35" s="43">
        <v>2024</v>
      </c>
      <c r="R35" s="43">
        <v>2024</v>
      </c>
      <c r="S35" s="43">
        <v>28000</v>
      </c>
      <c r="T35" s="43">
        <v>500</v>
      </c>
      <c r="U35" s="43">
        <v>27500</v>
      </c>
      <c r="V35" s="43">
        <v>0</v>
      </c>
      <c r="W35" s="43">
        <v>28000</v>
      </c>
      <c r="X35" s="43">
        <v>0</v>
      </c>
      <c r="Y35" s="43">
        <v>28000</v>
      </c>
      <c r="Z35" s="81">
        <f t="shared" si="0"/>
        <v>23000</v>
      </c>
      <c r="AA35" s="81">
        <v>23000</v>
      </c>
      <c r="AB35" s="81">
        <v>0</v>
      </c>
      <c r="AC35" s="81">
        <f t="shared" si="1"/>
        <v>0</v>
      </c>
      <c r="AD35" s="43">
        <v>0</v>
      </c>
      <c r="AE35" s="81">
        <v>0</v>
      </c>
      <c r="AF35" s="43">
        <v>0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81">
        <f>AM35</f>
        <v>5000</v>
      </c>
      <c r="AM35" s="80">
        <v>5000</v>
      </c>
      <c r="AN35" s="81">
        <v>0</v>
      </c>
      <c r="AO35" s="43">
        <v>0</v>
      </c>
      <c r="AP35" s="43">
        <v>0</v>
      </c>
    </row>
    <row r="36" spans="2:42" s="59" customFormat="1" ht="156" customHeight="1">
      <c r="B36" s="56" t="s">
        <v>375</v>
      </c>
      <c r="C36" s="57" t="s">
        <v>408</v>
      </c>
      <c r="D36" s="43" t="s">
        <v>129</v>
      </c>
      <c r="E36" s="43" t="s">
        <v>348</v>
      </c>
      <c r="F36" s="43" t="s">
        <v>85</v>
      </c>
      <c r="G36" s="43" t="s">
        <v>345</v>
      </c>
      <c r="H36" s="43" t="s">
        <v>345</v>
      </c>
      <c r="I36" s="43" t="s">
        <v>345</v>
      </c>
      <c r="J36" s="43" t="s">
        <v>345</v>
      </c>
      <c r="K36" s="43">
        <v>3.28</v>
      </c>
      <c r="L36" s="43" t="s">
        <v>345</v>
      </c>
      <c r="M36" s="43" t="s">
        <v>345</v>
      </c>
      <c r="N36" s="43" t="s">
        <v>345</v>
      </c>
      <c r="O36" s="43" t="s">
        <v>345</v>
      </c>
      <c r="P36" s="43">
        <v>2.57</v>
      </c>
      <c r="Q36" s="43">
        <v>2024</v>
      </c>
      <c r="R36" s="43">
        <v>2024</v>
      </c>
      <c r="S36" s="43">
        <v>33000</v>
      </c>
      <c r="T36" s="43">
        <v>500</v>
      </c>
      <c r="U36" s="43">
        <v>32500</v>
      </c>
      <c r="V36" s="43">
        <v>0</v>
      </c>
      <c r="W36" s="43">
        <v>33000</v>
      </c>
      <c r="X36" s="43">
        <v>0</v>
      </c>
      <c r="Y36" s="43">
        <v>33000</v>
      </c>
      <c r="Z36" s="81">
        <f t="shared" si="0"/>
        <v>28000</v>
      </c>
      <c r="AA36" s="81">
        <v>28000</v>
      </c>
      <c r="AB36" s="81">
        <v>0</v>
      </c>
      <c r="AC36" s="81">
        <f t="shared" si="1"/>
        <v>0</v>
      </c>
      <c r="AD36" s="43">
        <v>0</v>
      </c>
      <c r="AE36" s="81">
        <v>0</v>
      </c>
      <c r="AF36" s="43">
        <v>0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81">
        <f>AM36</f>
        <v>5000</v>
      </c>
      <c r="AM36" s="80">
        <v>5000</v>
      </c>
      <c r="AN36" s="81">
        <v>0</v>
      </c>
      <c r="AO36" s="43">
        <v>0</v>
      </c>
      <c r="AP36" s="43">
        <v>0</v>
      </c>
    </row>
    <row r="37" spans="2:42" s="59" customFormat="1" ht="170.25" customHeight="1">
      <c r="B37" s="56" t="s">
        <v>376</v>
      </c>
      <c r="C37" s="57" t="s">
        <v>409</v>
      </c>
      <c r="D37" s="43" t="s">
        <v>130</v>
      </c>
      <c r="E37" s="43" t="s">
        <v>348</v>
      </c>
      <c r="F37" s="43" t="s">
        <v>86</v>
      </c>
      <c r="G37" s="43" t="s">
        <v>345</v>
      </c>
      <c r="H37" s="43" t="s">
        <v>345</v>
      </c>
      <c r="I37" s="43" t="s">
        <v>345</v>
      </c>
      <c r="J37" s="43" t="s">
        <v>345</v>
      </c>
      <c r="K37" s="43">
        <v>50.4</v>
      </c>
      <c r="L37" s="43" t="s">
        <v>345</v>
      </c>
      <c r="M37" s="43" t="s">
        <v>345</v>
      </c>
      <c r="N37" s="43" t="s">
        <v>345</v>
      </c>
      <c r="O37" s="43" t="s">
        <v>345</v>
      </c>
      <c r="P37" s="43">
        <v>20.63</v>
      </c>
      <c r="Q37" s="43">
        <v>2025</v>
      </c>
      <c r="R37" s="43">
        <v>2025</v>
      </c>
      <c r="S37" s="43">
        <v>92000</v>
      </c>
      <c r="T37" s="43">
        <v>500</v>
      </c>
      <c r="U37" s="43">
        <v>91500</v>
      </c>
      <c r="V37" s="43">
        <v>0</v>
      </c>
      <c r="W37" s="43">
        <v>0</v>
      </c>
      <c r="X37" s="43">
        <v>92000</v>
      </c>
      <c r="Y37" s="43">
        <v>92000</v>
      </c>
      <c r="Z37" s="81">
        <f t="shared" si="0"/>
        <v>0</v>
      </c>
      <c r="AA37" s="81">
        <v>0</v>
      </c>
      <c r="AB37" s="81">
        <v>0</v>
      </c>
      <c r="AC37" s="81">
        <f t="shared" si="1"/>
        <v>10000</v>
      </c>
      <c r="AD37" s="43">
        <v>0</v>
      </c>
      <c r="AE37" s="80">
        <v>10000</v>
      </c>
      <c r="AF37" s="43">
        <v>0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81">
        <f>AN37</f>
        <v>82000</v>
      </c>
      <c r="AM37" s="43">
        <v>0</v>
      </c>
      <c r="AN37" s="80">
        <v>82000</v>
      </c>
      <c r="AO37" s="43">
        <v>0</v>
      </c>
      <c r="AP37" s="43">
        <v>0</v>
      </c>
    </row>
    <row r="38" spans="2:42" s="59" customFormat="1" ht="133.5" customHeight="1">
      <c r="B38" s="56" t="s">
        <v>377</v>
      </c>
      <c r="C38" s="60" t="s">
        <v>410</v>
      </c>
      <c r="D38" s="43" t="s">
        <v>131</v>
      </c>
      <c r="E38" s="43" t="s">
        <v>347</v>
      </c>
      <c r="F38" s="43" t="s">
        <v>87</v>
      </c>
      <c r="G38" s="43" t="s">
        <v>345</v>
      </c>
      <c r="H38" s="43" t="s">
        <v>345</v>
      </c>
      <c r="I38" s="43" t="s">
        <v>345</v>
      </c>
      <c r="J38" s="43" t="s">
        <v>345</v>
      </c>
      <c r="K38" s="62">
        <v>42</v>
      </c>
      <c r="L38" s="43" t="s">
        <v>345</v>
      </c>
      <c r="M38" s="43" t="s">
        <v>345</v>
      </c>
      <c r="N38" s="43" t="s">
        <v>345</v>
      </c>
      <c r="O38" s="43" t="s">
        <v>345</v>
      </c>
      <c r="P38" s="43">
        <v>12.89</v>
      </c>
      <c r="Q38" s="43">
        <v>2024</v>
      </c>
      <c r="R38" s="43">
        <v>2025</v>
      </c>
      <c r="S38" s="43">
        <v>34000</v>
      </c>
      <c r="T38" s="43">
        <v>500</v>
      </c>
      <c r="U38" s="43">
        <v>33500</v>
      </c>
      <c r="V38" s="43">
        <v>0</v>
      </c>
      <c r="W38" s="43">
        <v>500</v>
      </c>
      <c r="X38" s="43">
        <v>33500</v>
      </c>
      <c r="Y38" s="43">
        <v>34000</v>
      </c>
      <c r="Z38" s="81">
        <f t="shared" si="0"/>
        <v>0</v>
      </c>
      <c r="AA38" s="81">
        <v>0</v>
      </c>
      <c r="AB38" s="81">
        <v>0</v>
      </c>
      <c r="AC38" s="81">
        <f t="shared" si="1"/>
        <v>4000</v>
      </c>
      <c r="AD38" s="43">
        <v>0</v>
      </c>
      <c r="AE38" s="43">
        <v>4000</v>
      </c>
      <c r="AF38" s="43">
        <v>0</v>
      </c>
      <c r="AG38" s="43">
        <v>0</v>
      </c>
      <c r="AH38" s="43">
        <v>0</v>
      </c>
      <c r="AI38" s="43">
        <v>0</v>
      </c>
      <c r="AJ38" s="43">
        <v>0</v>
      </c>
      <c r="AK38" s="43">
        <v>0</v>
      </c>
      <c r="AL38" s="81">
        <f>AM38+AN38</f>
        <v>30000</v>
      </c>
      <c r="AM38" s="43">
        <v>500</v>
      </c>
      <c r="AN38" s="80">
        <v>29500</v>
      </c>
      <c r="AO38" s="43">
        <v>0</v>
      </c>
      <c r="AP38" s="43">
        <v>0</v>
      </c>
    </row>
    <row r="39" spans="2:42" s="59" customFormat="1" ht="117.75" customHeight="1">
      <c r="B39" s="56" t="s">
        <v>378</v>
      </c>
      <c r="C39" s="57" t="s">
        <v>411</v>
      </c>
      <c r="D39" s="43" t="s">
        <v>132</v>
      </c>
      <c r="E39" s="43" t="s">
        <v>351</v>
      </c>
      <c r="F39" s="43" t="s">
        <v>88</v>
      </c>
      <c r="G39" s="43" t="s">
        <v>345</v>
      </c>
      <c r="H39" s="43" t="s">
        <v>345</v>
      </c>
      <c r="I39" s="43" t="s">
        <v>345</v>
      </c>
      <c r="J39" s="43" t="s">
        <v>345</v>
      </c>
      <c r="K39" s="62" t="s">
        <v>345</v>
      </c>
      <c r="L39" s="43" t="s">
        <v>345</v>
      </c>
      <c r="M39" s="43" t="s">
        <v>345</v>
      </c>
      <c r="N39" s="43" t="s">
        <v>345</v>
      </c>
      <c r="O39" s="43" t="s">
        <v>345</v>
      </c>
      <c r="P39" s="43">
        <v>4.29</v>
      </c>
      <c r="Q39" s="43">
        <v>2025</v>
      </c>
      <c r="R39" s="43">
        <v>2025</v>
      </c>
      <c r="S39" s="43">
        <v>50000</v>
      </c>
      <c r="T39" s="43">
        <v>500</v>
      </c>
      <c r="U39" s="43">
        <v>49500</v>
      </c>
      <c r="V39" s="43">
        <v>0</v>
      </c>
      <c r="W39" s="43">
        <v>0</v>
      </c>
      <c r="X39" s="43">
        <v>50000</v>
      </c>
      <c r="Y39" s="43">
        <v>50000</v>
      </c>
      <c r="Z39" s="81">
        <f t="shared" si="0"/>
        <v>0</v>
      </c>
      <c r="AA39" s="81">
        <v>0</v>
      </c>
      <c r="AB39" s="81">
        <v>0</v>
      </c>
      <c r="AC39" s="81">
        <f t="shared" si="1"/>
        <v>45000</v>
      </c>
      <c r="AD39" s="43">
        <v>0</v>
      </c>
      <c r="AE39" s="43">
        <v>45000</v>
      </c>
      <c r="AF39" s="43">
        <v>0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81">
        <f>AN39</f>
        <v>5000</v>
      </c>
      <c r="AM39" s="43">
        <v>0</v>
      </c>
      <c r="AN39" s="43">
        <v>5000</v>
      </c>
      <c r="AO39" s="43">
        <v>0</v>
      </c>
      <c r="AP39" s="43">
        <v>0</v>
      </c>
    </row>
    <row r="40" spans="2:42" s="59" customFormat="1" ht="129.75" customHeight="1">
      <c r="B40" s="56" t="s">
        <v>379</v>
      </c>
      <c r="C40" s="57" t="s">
        <v>403</v>
      </c>
      <c r="D40" s="43" t="s">
        <v>133</v>
      </c>
      <c r="E40" s="43" t="s">
        <v>348</v>
      </c>
      <c r="F40" s="43" t="s">
        <v>89</v>
      </c>
      <c r="G40" s="43" t="s">
        <v>345</v>
      </c>
      <c r="H40" s="43" t="s">
        <v>345</v>
      </c>
      <c r="I40" s="43" t="s">
        <v>345</v>
      </c>
      <c r="J40" s="43" t="s">
        <v>345</v>
      </c>
      <c r="K40" s="62">
        <v>13</v>
      </c>
      <c r="L40" s="43" t="s">
        <v>345</v>
      </c>
      <c r="M40" s="43" t="s">
        <v>345</v>
      </c>
      <c r="N40" s="43" t="s">
        <v>345</v>
      </c>
      <c r="O40" s="43" t="s">
        <v>345</v>
      </c>
      <c r="P40" s="43">
        <v>2.57</v>
      </c>
      <c r="Q40" s="43">
        <v>2025</v>
      </c>
      <c r="R40" s="43">
        <v>2025</v>
      </c>
      <c r="S40" s="43">
        <v>34000</v>
      </c>
      <c r="T40" s="43">
        <v>500</v>
      </c>
      <c r="U40" s="43">
        <v>33500</v>
      </c>
      <c r="V40" s="43">
        <v>0</v>
      </c>
      <c r="W40" s="43">
        <v>0</v>
      </c>
      <c r="X40" s="43">
        <v>34000</v>
      </c>
      <c r="Y40" s="43">
        <v>34000</v>
      </c>
      <c r="Z40" s="81">
        <f t="shared" si="0"/>
        <v>0</v>
      </c>
      <c r="AA40" s="81">
        <v>0</v>
      </c>
      <c r="AB40" s="81">
        <v>0</v>
      </c>
      <c r="AC40" s="81">
        <f t="shared" si="1"/>
        <v>32090</v>
      </c>
      <c r="AD40" s="43">
        <v>0</v>
      </c>
      <c r="AE40" s="43">
        <v>32090</v>
      </c>
      <c r="AF40" s="43">
        <v>0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81">
        <f>AN40</f>
        <v>1910</v>
      </c>
      <c r="AM40" s="43">
        <v>0</v>
      </c>
      <c r="AN40" s="43">
        <v>1910</v>
      </c>
      <c r="AO40" s="43">
        <v>0</v>
      </c>
      <c r="AP40" s="43">
        <v>0</v>
      </c>
    </row>
    <row r="41" spans="2:42" s="59" customFormat="1" ht="153" customHeight="1">
      <c r="B41" s="56" t="s">
        <v>380</v>
      </c>
      <c r="C41" s="57" t="s">
        <v>412</v>
      </c>
      <c r="D41" s="43" t="s">
        <v>134</v>
      </c>
      <c r="E41" s="43" t="s">
        <v>347</v>
      </c>
      <c r="F41" s="43" t="s">
        <v>90</v>
      </c>
      <c r="G41" s="43" t="s">
        <v>345</v>
      </c>
      <c r="H41" s="43" t="s">
        <v>345</v>
      </c>
      <c r="I41" s="43" t="s">
        <v>345</v>
      </c>
      <c r="J41" s="43" t="s">
        <v>345</v>
      </c>
      <c r="K41" s="43">
        <v>0.6</v>
      </c>
      <c r="L41" s="43" t="s">
        <v>345</v>
      </c>
      <c r="M41" s="43" t="s">
        <v>345</v>
      </c>
      <c r="N41" s="43" t="s">
        <v>345</v>
      </c>
      <c r="O41" s="43" t="s">
        <v>345</v>
      </c>
      <c r="P41" s="43">
        <v>0.25</v>
      </c>
      <c r="Q41" s="43">
        <v>2024</v>
      </c>
      <c r="R41" s="43">
        <v>2024</v>
      </c>
      <c r="S41" s="43">
        <v>15000</v>
      </c>
      <c r="T41" s="43">
        <v>500</v>
      </c>
      <c r="U41" s="43">
        <v>14500</v>
      </c>
      <c r="V41" s="43">
        <v>0</v>
      </c>
      <c r="W41" s="43">
        <v>15000</v>
      </c>
      <c r="X41" s="43">
        <v>0</v>
      </c>
      <c r="Y41" s="43">
        <v>15000</v>
      </c>
      <c r="Z41" s="81">
        <f t="shared" si="0"/>
        <v>15000</v>
      </c>
      <c r="AA41" s="81">
        <v>15000</v>
      </c>
      <c r="AB41" s="81">
        <v>0</v>
      </c>
      <c r="AC41" s="81">
        <f t="shared" si="1"/>
        <v>0</v>
      </c>
      <c r="AD41" s="43">
        <v>0</v>
      </c>
      <c r="AE41" s="43">
        <v>0</v>
      </c>
      <c r="AF41" s="43">
        <v>0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81">
        <f>AM41</f>
        <v>0</v>
      </c>
      <c r="AM41" s="43">
        <v>0</v>
      </c>
      <c r="AN41" s="43">
        <v>0</v>
      </c>
      <c r="AO41" s="43">
        <v>0</v>
      </c>
      <c r="AP41" s="43">
        <v>0</v>
      </c>
    </row>
    <row r="42" spans="2:42" s="59" customFormat="1" ht="155.25" customHeight="1">
      <c r="B42" s="56" t="s">
        <v>381</v>
      </c>
      <c r="C42" s="57" t="s">
        <v>413</v>
      </c>
      <c r="D42" s="43" t="s">
        <v>135</v>
      </c>
      <c r="E42" s="43" t="s">
        <v>347</v>
      </c>
      <c r="F42" s="43" t="s">
        <v>91</v>
      </c>
      <c r="G42" s="43" t="s">
        <v>345</v>
      </c>
      <c r="H42" s="43" t="s">
        <v>345</v>
      </c>
      <c r="I42" s="43" t="s">
        <v>345</v>
      </c>
      <c r="J42" s="43" t="s">
        <v>345</v>
      </c>
      <c r="K42" s="43">
        <v>1.7789999999999999</v>
      </c>
      <c r="L42" s="43" t="s">
        <v>345</v>
      </c>
      <c r="M42" s="43" t="s">
        <v>345</v>
      </c>
      <c r="N42" s="43" t="s">
        <v>345</v>
      </c>
      <c r="O42" s="43" t="s">
        <v>345</v>
      </c>
      <c r="P42" s="43">
        <v>0.85</v>
      </c>
      <c r="Q42" s="43">
        <v>2024</v>
      </c>
      <c r="R42" s="58">
        <v>2025</v>
      </c>
      <c r="S42" s="43">
        <v>16000</v>
      </c>
      <c r="T42" s="43">
        <v>670</v>
      </c>
      <c r="U42" s="43">
        <v>15330</v>
      </c>
      <c r="V42" s="43">
        <v>0</v>
      </c>
      <c r="W42" s="43">
        <v>670</v>
      </c>
      <c r="X42" s="43">
        <v>15330</v>
      </c>
      <c r="Y42" s="43">
        <v>16000</v>
      </c>
      <c r="Z42" s="81">
        <f t="shared" si="0"/>
        <v>0</v>
      </c>
      <c r="AA42" s="81">
        <v>0</v>
      </c>
      <c r="AB42" s="81">
        <v>0</v>
      </c>
      <c r="AC42" s="81">
        <f t="shared" si="1"/>
        <v>2000</v>
      </c>
      <c r="AD42" s="43">
        <v>0</v>
      </c>
      <c r="AE42" s="43">
        <v>2000</v>
      </c>
      <c r="AF42" s="43">
        <v>0</v>
      </c>
      <c r="AG42" s="43">
        <v>0</v>
      </c>
      <c r="AH42" s="43">
        <v>0</v>
      </c>
      <c r="AI42" s="43">
        <v>0</v>
      </c>
      <c r="AJ42" s="43">
        <v>0</v>
      </c>
      <c r="AK42" s="43">
        <v>0</v>
      </c>
      <c r="AL42" s="81">
        <f>AM42+AN42</f>
        <v>14000</v>
      </c>
      <c r="AM42" s="43">
        <v>670</v>
      </c>
      <c r="AN42" s="43">
        <v>13330</v>
      </c>
      <c r="AO42" s="43">
        <v>0</v>
      </c>
      <c r="AP42" s="43">
        <v>0</v>
      </c>
    </row>
    <row r="43" spans="2:42" s="59" customFormat="1" ht="138" customHeight="1">
      <c r="B43" s="56" t="s">
        <v>382</v>
      </c>
      <c r="C43" s="60" t="s">
        <v>414</v>
      </c>
      <c r="D43" s="43" t="s">
        <v>136</v>
      </c>
      <c r="E43" s="43" t="s">
        <v>347</v>
      </c>
      <c r="F43" s="43" t="s">
        <v>92</v>
      </c>
      <c r="G43" s="43" t="s">
        <v>345</v>
      </c>
      <c r="H43" s="43" t="s">
        <v>345</v>
      </c>
      <c r="I43" s="43" t="s">
        <v>345</v>
      </c>
      <c r="J43" s="43" t="s">
        <v>345</v>
      </c>
      <c r="K43" s="43">
        <v>12.21</v>
      </c>
      <c r="L43" s="43" t="s">
        <v>345</v>
      </c>
      <c r="M43" s="43" t="s">
        <v>345</v>
      </c>
      <c r="N43" s="43" t="s">
        <v>345</v>
      </c>
      <c r="O43" s="43" t="s">
        <v>345</v>
      </c>
      <c r="P43" s="43">
        <v>8.59</v>
      </c>
      <c r="Q43" s="43">
        <v>2024</v>
      </c>
      <c r="R43" s="43">
        <v>2025</v>
      </c>
      <c r="S43" s="43">
        <v>23000</v>
      </c>
      <c r="T43" s="43">
        <v>500</v>
      </c>
      <c r="U43" s="43">
        <v>22500</v>
      </c>
      <c r="V43" s="43">
        <v>0</v>
      </c>
      <c r="W43" s="43">
        <v>500</v>
      </c>
      <c r="X43" s="43">
        <v>22500</v>
      </c>
      <c r="Y43" s="43">
        <v>23000</v>
      </c>
      <c r="Z43" s="81">
        <f t="shared" si="0"/>
        <v>0</v>
      </c>
      <c r="AA43" s="81">
        <v>0</v>
      </c>
      <c r="AB43" s="81">
        <v>0</v>
      </c>
      <c r="AC43" s="81">
        <f t="shared" si="1"/>
        <v>6060</v>
      </c>
      <c r="AD43" s="43">
        <v>0</v>
      </c>
      <c r="AE43" s="43">
        <v>6060</v>
      </c>
      <c r="AF43" s="43">
        <v>0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81">
        <f>AM43+AN43</f>
        <v>16940</v>
      </c>
      <c r="AM43" s="43">
        <v>500</v>
      </c>
      <c r="AN43" s="43">
        <v>16440</v>
      </c>
      <c r="AO43" s="43">
        <v>0</v>
      </c>
      <c r="AP43" s="43">
        <v>0</v>
      </c>
    </row>
    <row r="44" spans="2:42" s="59" customFormat="1" ht="111" customHeight="1">
      <c r="B44" s="56" t="s">
        <v>383</v>
      </c>
      <c r="C44" s="57" t="s">
        <v>415</v>
      </c>
      <c r="D44" s="43" t="s">
        <v>137</v>
      </c>
      <c r="E44" s="43" t="s">
        <v>352</v>
      </c>
      <c r="F44" s="43" t="s">
        <v>93</v>
      </c>
      <c r="G44" s="43" t="s">
        <v>345</v>
      </c>
      <c r="H44" s="43" t="s">
        <v>345</v>
      </c>
      <c r="I44" s="43" t="s">
        <v>345</v>
      </c>
      <c r="J44" s="43" t="s">
        <v>345</v>
      </c>
      <c r="K44" s="43">
        <v>3.6</v>
      </c>
      <c r="L44" s="43" t="s">
        <v>345</v>
      </c>
      <c r="M44" s="43" t="s">
        <v>345</v>
      </c>
      <c r="N44" s="43" t="s">
        <v>345</v>
      </c>
      <c r="O44" s="43" t="s">
        <v>345</v>
      </c>
      <c r="P44" s="43">
        <v>2.4</v>
      </c>
      <c r="Q44" s="43">
        <v>2024</v>
      </c>
      <c r="R44" s="43">
        <v>2025</v>
      </c>
      <c r="S44" s="43">
        <v>33000</v>
      </c>
      <c r="T44" s="43">
        <v>500</v>
      </c>
      <c r="U44" s="43">
        <v>32500</v>
      </c>
      <c r="V44" s="43">
        <v>0</v>
      </c>
      <c r="W44" s="43">
        <v>500</v>
      </c>
      <c r="X44" s="43">
        <v>32500</v>
      </c>
      <c r="Y44" s="43">
        <v>33000</v>
      </c>
      <c r="Z44" s="81">
        <f t="shared" si="0"/>
        <v>0</v>
      </c>
      <c r="AA44" s="81">
        <v>0</v>
      </c>
      <c r="AB44" s="81">
        <v>0</v>
      </c>
      <c r="AC44" s="81">
        <f t="shared" si="1"/>
        <v>32000</v>
      </c>
      <c r="AD44" s="43">
        <v>0</v>
      </c>
      <c r="AE44" s="43">
        <v>32000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81">
        <f>AM44+AN44</f>
        <v>1000</v>
      </c>
      <c r="AM44" s="43">
        <v>500</v>
      </c>
      <c r="AN44" s="43">
        <v>500</v>
      </c>
      <c r="AO44" s="43">
        <v>0</v>
      </c>
      <c r="AP44" s="43">
        <v>0</v>
      </c>
    </row>
    <row r="45" spans="2:42" s="59" customFormat="1" ht="146.25" customHeight="1">
      <c r="B45" s="56" t="s">
        <v>384</v>
      </c>
      <c r="C45" s="57" t="s">
        <v>416</v>
      </c>
      <c r="D45" s="43" t="s">
        <v>138</v>
      </c>
      <c r="E45" s="43" t="s">
        <v>347</v>
      </c>
      <c r="F45" s="43" t="s">
        <v>94</v>
      </c>
      <c r="G45" s="43" t="s">
        <v>345</v>
      </c>
      <c r="H45" s="43" t="s">
        <v>345</v>
      </c>
      <c r="I45" s="43" t="s">
        <v>345</v>
      </c>
      <c r="J45" s="43" t="s">
        <v>345</v>
      </c>
      <c r="K45" s="43">
        <v>0.74299999999999999</v>
      </c>
      <c r="L45" s="43" t="s">
        <v>345</v>
      </c>
      <c r="M45" s="43" t="s">
        <v>345</v>
      </c>
      <c r="N45" s="43" t="s">
        <v>345</v>
      </c>
      <c r="O45" s="43" t="s">
        <v>345</v>
      </c>
      <c r="P45" s="43">
        <v>0.25</v>
      </c>
      <c r="Q45" s="43">
        <v>2024</v>
      </c>
      <c r="R45" s="43">
        <v>2024</v>
      </c>
      <c r="S45" s="43">
        <v>12000</v>
      </c>
      <c r="T45" s="43">
        <v>500</v>
      </c>
      <c r="U45" s="43">
        <v>11500</v>
      </c>
      <c r="V45" s="43">
        <v>0</v>
      </c>
      <c r="W45" s="43">
        <v>12000</v>
      </c>
      <c r="X45" s="43">
        <v>0</v>
      </c>
      <c r="Y45" s="43">
        <v>12000</v>
      </c>
      <c r="Z45" s="81">
        <f t="shared" si="0"/>
        <v>4000</v>
      </c>
      <c r="AA45" s="81">
        <v>4000</v>
      </c>
      <c r="AB45" s="81">
        <v>0</v>
      </c>
      <c r="AC45" s="81">
        <f t="shared" si="1"/>
        <v>0</v>
      </c>
      <c r="AD45" s="43">
        <v>0</v>
      </c>
      <c r="AE45" s="43">
        <v>0</v>
      </c>
      <c r="AF45" s="43">
        <v>0</v>
      </c>
      <c r="AG45" s="43">
        <v>0</v>
      </c>
      <c r="AH45" s="43">
        <v>0</v>
      </c>
      <c r="AI45" s="43">
        <v>0</v>
      </c>
      <c r="AJ45" s="43">
        <v>0</v>
      </c>
      <c r="AK45" s="43">
        <v>0</v>
      </c>
      <c r="AL45" s="81">
        <f>AM45</f>
        <v>8000</v>
      </c>
      <c r="AM45" s="43">
        <v>8000</v>
      </c>
      <c r="AN45" s="43">
        <v>0</v>
      </c>
      <c r="AO45" s="43">
        <v>0</v>
      </c>
      <c r="AP45" s="43">
        <v>0</v>
      </c>
    </row>
    <row r="46" spans="2:42" s="59" customFormat="1" ht="153.75" customHeight="1">
      <c r="B46" s="56" t="s">
        <v>385</v>
      </c>
      <c r="C46" s="57" t="s">
        <v>412</v>
      </c>
      <c r="D46" s="43" t="s">
        <v>139</v>
      </c>
      <c r="E46" s="43" t="s">
        <v>347</v>
      </c>
      <c r="F46" s="43" t="s">
        <v>95</v>
      </c>
      <c r="G46" s="43" t="s">
        <v>345</v>
      </c>
      <c r="H46" s="43" t="s">
        <v>345</v>
      </c>
      <c r="I46" s="43" t="s">
        <v>345</v>
      </c>
      <c r="J46" s="43" t="s">
        <v>345</v>
      </c>
      <c r="K46" s="43">
        <v>0.6</v>
      </c>
      <c r="L46" s="43" t="s">
        <v>345</v>
      </c>
      <c r="M46" s="43" t="s">
        <v>345</v>
      </c>
      <c r="N46" s="43" t="s">
        <v>345</v>
      </c>
      <c r="O46" s="43" t="s">
        <v>345</v>
      </c>
      <c r="P46" s="43">
        <v>0.25</v>
      </c>
      <c r="Q46" s="43">
        <v>2024</v>
      </c>
      <c r="R46" s="43">
        <v>2025</v>
      </c>
      <c r="S46" s="43">
        <v>12000</v>
      </c>
      <c r="T46" s="43">
        <v>670</v>
      </c>
      <c r="U46" s="43">
        <v>11330</v>
      </c>
      <c r="V46" s="43">
        <v>0</v>
      </c>
      <c r="W46" s="43">
        <v>670</v>
      </c>
      <c r="X46" s="43">
        <v>11330</v>
      </c>
      <c r="Y46" s="43">
        <v>12000</v>
      </c>
      <c r="Z46" s="81">
        <f t="shared" si="0"/>
        <v>0</v>
      </c>
      <c r="AA46" s="81">
        <v>0</v>
      </c>
      <c r="AB46" s="81">
        <v>0</v>
      </c>
      <c r="AC46" s="81">
        <f t="shared" si="1"/>
        <v>3000</v>
      </c>
      <c r="AD46" s="43">
        <v>0</v>
      </c>
      <c r="AE46" s="43">
        <v>3000</v>
      </c>
      <c r="AF46" s="43">
        <v>0</v>
      </c>
      <c r="AG46" s="43">
        <v>0</v>
      </c>
      <c r="AH46" s="43">
        <v>0</v>
      </c>
      <c r="AI46" s="43">
        <v>0</v>
      </c>
      <c r="AJ46" s="43">
        <v>0</v>
      </c>
      <c r="AK46" s="43">
        <v>0</v>
      </c>
      <c r="AL46" s="81">
        <f>AM46+AN46</f>
        <v>9000</v>
      </c>
      <c r="AM46" s="43">
        <v>670</v>
      </c>
      <c r="AN46" s="43">
        <v>8330</v>
      </c>
      <c r="AO46" s="43">
        <v>0</v>
      </c>
      <c r="AP46" s="43">
        <v>0</v>
      </c>
    </row>
    <row r="47" spans="2:42" s="59" customFormat="1" ht="150" customHeight="1">
      <c r="B47" s="56" t="s">
        <v>386</v>
      </c>
      <c r="C47" s="57" t="s">
        <v>412</v>
      </c>
      <c r="D47" s="43" t="s">
        <v>140</v>
      </c>
      <c r="E47" s="43" t="s">
        <v>347</v>
      </c>
      <c r="F47" s="43" t="s">
        <v>96</v>
      </c>
      <c r="G47" s="43" t="s">
        <v>345</v>
      </c>
      <c r="H47" s="43" t="s">
        <v>345</v>
      </c>
      <c r="I47" s="43" t="s">
        <v>345</v>
      </c>
      <c r="J47" s="43" t="s">
        <v>345</v>
      </c>
      <c r="K47" s="43">
        <v>0.9</v>
      </c>
      <c r="L47" s="43" t="s">
        <v>345</v>
      </c>
      <c r="M47" s="43" t="s">
        <v>345</v>
      </c>
      <c r="N47" s="43" t="s">
        <v>345</v>
      </c>
      <c r="O47" s="43" t="s">
        <v>345</v>
      </c>
      <c r="P47" s="43">
        <v>0.17</v>
      </c>
      <c r="Q47" s="43">
        <v>2024</v>
      </c>
      <c r="R47" s="43">
        <v>2024</v>
      </c>
      <c r="S47" s="43">
        <v>12000</v>
      </c>
      <c r="T47" s="43">
        <v>500</v>
      </c>
      <c r="U47" s="43">
        <v>11500</v>
      </c>
      <c r="V47" s="43">
        <v>0</v>
      </c>
      <c r="W47" s="43">
        <v>12000</v>
      </c>
      <c r="X47" s="43">
        <v>0</v>
      </c>
      <c r="Y47" s="43">
        <v>12000</v>
      </c>
      <c r="Z47" s="81">
        <f t="shared" si="0"/>
        <v>6267</v>
      </c>
      <c r="AA47" s="81">
        <v>6267</v>
      </c>
      <c r="AB47" s="81">
        <v>0</v>
      </c>
      <c r="AC47" s="81">
        <f t="shared" si="1"/>
        <v>0</v>
      </c>
      <c r="AD47" s="43">
        <v>0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81">
        <f>AM47</f>
        <v>5733</v>
      </c>
      <c r="AM47" s="43">
        <v>5733</v>
      </c>
      <c r="AN47" s="43">
        <v>0</v>
      </c>
      <c r="AO47" s="43">
        <v>0</v>
      </c>
      <c r="AP47" s="43">
        <v>0</v>
      </c>
    </row>
    <row r="48" spans="2:42" s="59" customFormat="1" ht="146.25" customHeight="1">
      <c r="B48" s="56" t="s">
        <v>387</v>
      </c>
      <c r="C48" s="57" t="s">
        <v>412</v>
      </c>
      <c r="D48" s="43" t="s">
        <v>141</v>
      </c>
      <c r="E48" s="43" t="s">
        <v>347</v>
      </c>
      <c r="F48" s="43" t="s">
        <v>97</v>
      </c>
      <c r="G48" s="43" t="s">
        <v>345</v>
      </c>
      <c r="H48" s="43" t="s">
        <v>345</v>
      </c>
      <c r="I48" s="43" t="s">
        <v>345</v>
      </c>
      <c r="J48" s="43" t="s">
        <v>345</v>
      </c>
      <c r="K48" s="43">
        <v>0.34</v>
      </c>
      <c r="L48" s="43" t="s">
        <v>345</v>
      </c>
      <c r="M48" s="43" t="s">
        <v>345</v>
      </c>
      <c r="N48" s="43" t="s">
        <v>345</v>
      </c>
      <c r="O48" s="43" t="s">
        <v>345</v>
      </c>
      <c r="P48" s="43">
        <v>0.17</v>
      </c>
      <c r="Q48" s="43">
        <v>2024</v>
      </c>
      <c r="R48" s="43">
        <v>2025</v>
      </c>
      <c r="S48" s="43">
        <v>12000</v>
      </c>
      <c r="T48" s="43">
        <v>670</v>
      </c>
      <c r="U48" s="43">
        <v>11330</v>
      </c>
      <c r="V48" s="43">
        <v>0</v>
      </c>
      <c r="W48" s="43">
        <v>670</v>
      </c>
      <c r="X48" s="43">
        <v>11330</v>
      </c>
      <c r="Y48" s="43">
        <v>12000</v>
      </c>
      <c r="Z48" s="81">
        <f t="shared" si="0"/>
        <v>0</v>
      </c>
      <c r="AA48" s="81">
        <v>0</v>
      </c>
      <c r="AB48" s="81">
        <v>0</v>
      </c>
      <c r="AC48" s="81">
        <f t="shared" si="1"/>
        <v>2000</v>
      </c>
      <c r="AD48" s="43">
        <v>0</v>
      </c>
      <c r="AE48" s="43">
        <v>2000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81">
        <f>AM48+AN48</f>
        <v>10000</v>
      </c>
      <c r="AM48" s="43">
        <v>670</v>
      </c>
      <c r="AN48" s="43">
        <v>9330</v>
      </c>
      <c r="AO48" s="43">
        <v>0</v>
      </c>
      <c r="AP48" s="43">
        <v>0</v>
      </c>
    </row>
    <row r="49" spans="2:42" s="59" customFormat="1" ht="151.5" customHeight="1">
      <c r="B49" s="56" t="s">
        <v>388</v>
      </c>
      <c r="C49" s="57" t="s">
        <v>412</v>
      </c>
      <c r="D49" s="43" t="s">
        <v>142</v>
      </c>
      <c r="E49" s="43" t="s">
        <v>347</v>
      </c>
      <c r="F49" s="43" t="s">
        <v>98</v>
      </c>
      <c r="G49" s="43" t="s">
        <v>345</v>
      </c>
      <c r="H49" s="43" t="s">
        <v>345</v>
      </c>
      <c r="I49" s="43" t="s">
        <v>345</v>
      </c>
      <c r="J49" s="43" t="s">
        <v>345</v>
      </c>
      <c r="K49" s="43">
        <v>0.96</v>
      </c>
      <c r="L49" s="43" t="s">
        <v>345</v>
      </c>
      <c r="M49" s="43" t="s">
        <v>345</v>
      </c>
      <c r="N49" s="43" t="s">
        <v>345</v>
      </c>
      <c r="O49" s="43" t="s">
        <v>345</v>
      </c>
      <c r="P49" s="43">
        <v>0.25</v>
      </c>
      <c r="Q49" s="43">
        <v>2024</v>
      </c>
      <c r="R49" s="43">
        <v>2025</v>
      </c>
      <c r="S49" s="43">
        <v>12000</v>
      </c>
      <c r="T49" s="43">
        <v>670</v>
      </c>
      <c r="U49" s="43">
        <v>11330</v>
      </c>
      <c r="V49" s="43">
        <v>0</v>
      </c>
      <c r="W49" s="43">
        <v>670</v>
      </c>
      <c r="X49" s="43">
        <v>11330</v>
      </c>
      <c r="Y49" s="43">
        <v>12000</v>
      </c>
      <c r="Z49" s="81">
        <f t="shared" si="0"/>
        <v>0</v>
      </c>
      <c r="AA49" s="81">
        <v>0</v>
      </c>
      <c r="AB49" s="81">
        <v>0</v>
      </c>
      <c r="AC49" s="81">
        <f t="shared" si="1"/>
        <v>2000</v>
      </c>
      <c r="AD49" s="43">
        <v>0</v>
      </c>
      <c r="AE49" s="43">
        <v>2000</v>
      </c>
      <c r="AF49" s="43">
        <v>0</v>
      </c>
      <c r="AG49" s="43">
        <v>0</v>
      </c>
      <c r="AH49" s="43">
        <v>0</v>
      </c>
      <c r="AI49" s="43">
        <v>0</v>
      </c>
      <c r="AJ49" s="43">
        <v>0</v>
      </c>
      <c r="AK49" s="43">
        <v>0</v>
      </c>
      <c r="AL49" s="81">
        <f>AM49+AN49</f>
        <v>10000</v>
      </c>
      <c r="AM49" s="43">
        <v>670</v>
      </c>
      <c r="AN49" s="43">
        <v>9330</v>
      </c>
      <c r="AO49" s="43">
        <v>0</v>
      </c>
      <c r="AP49" s="43">
        <v>0</v>
      </c>
    </row>
    <row r="50" spans="2:42" s="59" customFormat="1" ht="153" customHeight="1">
      <c r="B50" s="56" t="s">
        <v>389</v>
      </c>
      <c r="C50" s="57" t="s">
        <v>412</v>
      </c>
      <c r="D50" s="43" t="s">
        <v>143</v>
      </c>
      <c r="E50" s="43" t="s">
        <v>347</v>
      </c>
      <c r="F50" s="43" t="s">
        <v>99</v>
      </c>
      <c r="G50" s="43" t="s">
        <v>345</v>
      </c>
      <c r="H50" s="43" t="s">
        <v>345</v>
      </c>
      <c r="I50" s="43" t="s">
        <v>345</v>
      </c>
      <c r="J50" s="43" t="s">
        <v>345</v>
      </c>
      <c r="K50" s="43">
        <v>0.89200000000000002</v>
      </c>
      <c r="L50" s="43" t="s">
        <v>345</v>
      </c>
      <c r="M50" s="43" t="s">
        <v>345</v>
      </c>
      <c r="N50" s="43" t="s">
        <v>345</v>
      </c>
      <c r="O50" s="43" t="s">
        <v>345</v>
      </c>
      <c r="P50" s="43">
        <v>0.25</v>
      </c>
      <c r="Q50" s="43">
        <v>2024</v>
      </c>
      <c r="R50" s="43">
        <v>2025</v>
      </c>
      <c r="S50" s="43">
        <v>12000</v>
      </c>
      <c r="T50" s="43">
        <v>670</v>
      </c>
      <c r="U50" s="43">
        <v>11330</v>
      </c>
      <c r="V50" s="43">
        <v>0</v>
      </c>
      <c r="W50" s="43">
        <v>670</v>
      </c>
      <c r="X50" s="43">
        <v>11330</v>
      </c>
      <c r="Y50" s="43">
        <v>12000</v>
      </c>
      <c r="Z50" s="81">
        <f t="shared" si="0"/>
        <v>0</v>
      </c>
      <c r="AA50" s="81">
        <v>0</v>
      </c>
      <c r="AB50" s="81">
        <v>0</v>
      </c>
      <c r="AC50" s="81">
        <f t="shared" si="1"/>
        <v>2000</v>
      </c>
      <c r="AD50" s="43">
        <v>0</v>
      </c>
      <c r="AE50" s="43">
        <v>2000</v>
      </c>
      <c r="AF50" s="43">
        <v>0</v>
      </c>
      <c r="AG50" s="43">
        <v>0</v>
      </c>
      <c r="AH50" s="43">
        <v>0</v>
      </c>
      <c r="AI50" s="43">
        <v>0</v>
      </c>
      <c r="AJ50" s="43">
        <v>0</v>
      </c>
      <c r="AK50" s="43">
        <v>0</v>
      </c>
      <c r="AL50" s="81">
        <f>AM50+AN50</f>
        <v>10000</v>
      </c>
      <c r="AM50" s="43">
        <v>670</v>
      </c>
      <c r="AN50" s="43">
        <v>9330</v>
      </c>
      <c r="AO50" s="43">
        <v>0</v>
      </c>
      <c r="AP50" s="43">
        <v>0</v>
      </c>
    </row>
    <row r="51" spans="2:42" s="59" customFormat="1" ht="129" customHeight="1">
      <c r="B51" s="56" t="s">
        <v>390</v>
      </c>
      <c r="C51" s="57" t="s">
        <v>396</v>
      </c>
      <c r="D51" s="43" t="s">
        <v>144</v>
      </c>
      <c r="E51" s="43" t="s">
        <v>348</v>
      </c>
      <c r="F51" s="43" t="s">
        <v>100</v>
      </c>
      <c r="G51" s="43" t="s">
        <v>345</v>
      </c>
      <c r="H51" s="43" t="s">
        <v>345</v>
      </c>
      <c r="I51" s="43" t="s">
        <v>345</v>
      </c>
      <c r="J51" s="43" t="s">
        <v>345</v>
      </c>
      <c r="K51" s="43">
        <v>4.8</v>
      </c>
      <c r="L51" s="43" t="s">
        <v>345</v>
      </c>
      <c r="M51" s="43" t="s">
        <v>345</v>
      </c>
      <c r="N51" s="43" t="s">
        <v>345</v>
      </c>
      <c r="O51" s="43" t="s">
        <v>345</v>
      </c>
      <c r="P51" s="43">
        <v>3.43</v>
      </c>
      <c r="Q51" s="43">
        <v>2025</v>
      </c>
      <c r="R51" s="43">
        <v>2025</v>
      </c>
      <c r="S51" s="43">
        <v>43000</v>
      </c>
      <c r="T51" s="43">
        <v>500</v>
      </c>
      <c r="U51" s="43">
        <v>42500</v>
      </c>
      <c r="V51" s="43">
        <v>0</v>
      </c>
      <c r="W51" s="43">
        <v>0</v>
      </c>
      <c r="X51" s="43">
        <v>43000</v>
      </c>
      <c r="Y51" s="43">
        <v>43000</v>
      </c>
      <c r="Z51" s="81">
        <f t="shared" si="0"/>
        <v>0</v>
      </c>
      <c r="AA51" s="81">
        <v>0</v>
      </c>
      <c r="AB51" s="81">
        <v>0</v>
      </c>
      <c r="AC51" s="81">
        <f t="shared" si="1"/>
        <v>43000</v>
      </c>
      <c r="AD51" s="43">
        <v>0</v>
      </c>
      <c r="AE51" s="43">
        <v>43000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81">
        <f>AM51</f>
        <v>0</v>
      </c>
      <c r="AM51" s="43">
        <v>0</v>
      </c>
      <c r="AN51" s="43">
        <v>0</v>
      </c>
      <c r="AO51" s="43">
        <v>0</v>
      </c>
      <c r="AP51" s="43">
        <v>0</v>
      </c>
    </row>
    <row r="52" spans="2:42" s="59" customFormat="1" ht="155.25" customHeight="1">
      <c r="B52" s="56" t="s">
        <v>391</v>
      </c>
      <c r="C52" s="57" t="s">
        <v>417</v>
      </c>
      <c r="D52" s="43" t="s">
        <v>145</v>
      </c>
      <c r="E52" s="43" t="s">
        <v>348</v>
      </c>
      <c r="F52" s="43" t="s">
        <v>101</v>
      </c>
      <c r="G52" s="43" t="s">
        <v>345</v>
      </c>
      <c r="H52" s="43" t="s">
        <v>345</v>
      </c>
      <c r="I52" s="43" t="s">
        <v>345</v>
      </c>
      <c r="J52" s="43" t="s">
        <v>345</v>
      </c>
      <c r="K52" s="43">
        <v>1.72</v>
      </c>
      <c r="L52" s="43" t="s">
        <v>345</v>
      </c>
      <c r="M52" s="43" t="s">
        <v>345</v>
      </c>
      <c r="N52" s="43" t="s">
        <v>345</v>
      </c>
      <c r="O52" s="43" t="s">
        <v>345</v>
      </c>
      <c r="P52" s="43">
        <v>0.34</v>
      </c>
      <c r="Q52" s="43">
        <v>2025</v>
      </c>
      <c r="R52" s="43">
        <v>2025</v>
      </c>
      <c r="S52" s="43">
        <v>23000</v>
      </c>
      <c r="T52" s="43">
        <v>500</v>
      </c>
      <c r="U52" s="43">
        <v>22500</v>
      </c>
      <c r="V52" s="43">
        <v>0</v>
      </c>
      <c r="W52" s="43">
        <v>0</v>
      </c>
      <c r="X52" s="43">
        <v>23000</v>
      </c>
      <c r="Y52" s="43">
        <v>23000</v>
      </c>
      <c r="Z52" s="81">
        <f t="shared" si="0"/>
        <v>0</v>
      </c>
      <c r="AA52" s="81">
        <v>0</v>
      </c>
      <c r="AB52" s="81">
        <v>0</v>
      </c>
      <c r="AC52" s="81">
        <f t="shared" si="1"/>
        <v>23000</v>
      </c>
      <c r="AD52" s="43">
        <v>0</v>
      </c>
      <c r="AE52" s="43">
        <v>23000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81">
        <f>AM52</f>
        <v>0</v>
      </c>
      <c r="AM52" s="43">
        <v>0</v>
      </c>
      <c r="AN52" s="43">
        <v>0</v>
      </c>
      <c r="AO52" s="43">
        <v>0</v>
      </c>
      <c r="AP52" s="43">
        <v>0</v>
      </c>
    </row>
    <row r="53" spans="2:42" s="59" customFormat="1" ht="114.75" customHeight="1">
      <c r="B53" s="56" t="s">
        <v>392</v>
      </c>
      <c r="C53" s="57" t="s">
        <v>400</v>
      </c>
      <c r="D53" s="43" t="s">
        <v>146</v>
      </c>
      <c r="E53" s="43" t="s">
        <v>347</v>
      </c>
      <c r="F53" s="43" t="s">
        <v>102</v>
      </c>
      <c r="G53" s="43" t="s">
        <v>345</v>
      </c>
      <c r="H53" s="43" t="s">
        <v>345</v>
      </c>
      <c r="I53" s="43" t="s">
        <v>345</v>
      </c>
      <c r="J53" s="43" t="s">
        <v>345</v>
      </c>
      <c r="K53" s="43">
        <v>1.72</v>
      </c>
      <c r="L53" s="43" t="s">
        <v>345</v>
      </c>
      <c r="M53" s="43" t="s">
        <v>345</v>
      </c>
      <c r="N53" s="43" t="s">
        <v>345</v>
      </c>
      <c r="O53" s="43" t="s">
        <v>345</v>
      </c>
      <c r="P53" s="43">
        <v>0.34</v>
      </c>
      <c r="Q53" s="43">
        <v>2025</v>
      </c>
      <c r="R53" s="43">
        <v>2025</v>
      </c>
      <c r="S53" s="43">
        <v>11500</v>
      </c>
      <c r="T53" s="43">
        <v>500</v>
      </c>
      <c r="U53" s="43">
        <v>11000</v>
      </c>
      <c r="V53" s="43">
        <v>0</v>
      </c>
      <c r="W53" s="43">
        <v>0</v>
      </c>
      <c r="X53" s="43">
        <v>11500</v>
      </c>
      <c r="Y53" s="43">
        <v>11500</v>
      </c>
      <c r="Z53" s="81">
        <f t="shared" si="0"/>
        <v>0</v>
      </c>
      <c r="AA53" s="81">
        <v>0</v>
      </c>
      <c r="AB53" s="81">
        <v>0</v>
      </c>
      <c r="AC53" s="81">
        <f t="shared" si="1"/>
        <v>11500</v>
      </c>
      <c r="AD53" s="43">
        <v>0</v>
      </c>
      <c r="AE53" s="43">
        <v>11500</v>
      </c>
      <c r="AF53" s="43">
        <v>0</v>
      </c>
      <c r="AG53" s="43">
        <v>0</v>
      </c>
      <c r="AH53" s="43">
        <v>0</v>
      </c>
      <c r="AI53" s="43">
        <v>0</v>
      </c>
      <c r="AJ53" s="43">
        <v>0</v>
      </c>
      <c r="AK53" s="43">
        <v>0</v>
      </c>
      <c r="AL53" s="81">
        <f>AM53</f>
        <v>0</v>
      </c>
      <c r="AM53" s="43">
        <v>0</v>
      </c>
      <c r="AN53" s="43">
        <v>0</v>
      </c>
      <c r="AO53" s="43">
        <v>0</v>
      </c>
      <c r="AP53" s="43">
        <v>0</v>
      </c>
    </row>
    <row r="54" spans="2:42" s="59" customFormat="1" ht="109.5" customHeight="1">
      <c r="B54" s="56" t="s">
        <v>393</v>
      </c>
      <c r="C54" s="57" t="s">
        <v>400</v>
      </c>
      <c r="D54" s="43" t="s">
        <v>147</v>
      </c>
      <c r="E54" s="43" t="s">
        <v>347</v>
      </c>
      <c r="F54" s="43" t="s">
        <v>103</v>
      </c>
      <c r="G54" s="43" t="s">
        <v>345</v>
      </c>
      <c r="H54" s="43" t="s">
        <v>345</v>
      </c>
      <c r="I54" s="43" t="s">
        <v>345</v>
      </c>
      <c r="J54" s="43" t="s">
        <v>345</v>
      </c>
      <c r="K54" s="43">
        <v>1.5</v>
      </c>
      <c r="L54" s="43" t="s">
        <v>345</v>
      </c>
      <c r="M54" s="43" t="s">
        <v>345</v>
      </c>
      <c r="N54" s="43" t="s">
        <v>345</v>
      </c>
      <c r="O54" s="43" t="s">
        <v>345</v>
      </c>
      <c r="P54" s="43">
        <v>0.85</v>
      </c>
      <c r="Q54" s="43">
        <v>2025</v>
      </c>
      <c r="R54" s="43">
        <v>2025</v>
      </c>
      <c r="S54" s="43">
        <v>13000</v>
      </c>
      <c r="T54" s="43">
        <v>500</v>
      </c>
      <c r="U54" s="43">
        <v>12500</v>
      </c>
      <c r="V54" s="43">
        <v>0</v>
      </c>
      <c r="W54" s="43">
        <v>0</v>
      </c>
      <c r="X54" s="43">
        <v>13000</v>
      </c>
      <c r="Y54" s="43">
        <v>13000</v>
      </c>
      <c r="Z54" s="81">
        <f t="shared" si="0"/>
        <v>0</v>
      </c>
      <c r="AA54" s="81">
        <v>0</v>
      </c>
      <c r="AB54" s="81">
        <v>0</v>
      </c>
      <c r="AC54" s="81">
        <f t="shared" si="1"/>
        <v>13000</v>
      </c>
      <c r="AD54" s="43">
        <v>0</v>
      </c>
      <c r="AE54" s="43">
        <v>13000</v>
      </c>
      <c r="AF54" s="43">
        <v>0</v>
      </c>
      <c r="AG54" s="43">
        <v>0</v>
      </c>
      <c r="AH54" s="43">
        <v>0</v>
      </c>
      <c r="AI54" s="43">
        <v>0</v>
      </c>
      <c r="AJ54" s="43">
        <v>0</v>
      </c>
      <c r="AK54" s="43">
        <v>0</v>
      </c>
      <c r="AL54" s="81">
        <f>AM54</f>
        <v>0</v>
      </c>
      <c r="AM54" s="43">
        <v>0</v>
      </c>
      <c r="AN54" s="43">
        <v>0</v>
      </c>
      <c r="AO54" s="43">
        <v>0</v>
      </c>
      <c r="AP54" s="43">
        <v>0</v>
      </c>
    </row>
    <row r="55" spans="2:42" s="59" customFormat="1" ht="114.75" customHeight="1">
      <c r="B55" s="56" t="s">
        <v>394</v>
      </c>
      <c r="C55" s="57" t="s">
        <v>418</v>
      </c>
      <c r="D55" s="43" t="s">
        <v>148</v>
      </c>
      <c r="E55" s="43" t="s">
        <v>351</v>
      </c>
      <c r="F55" s="43" t="s">
        <v>353</v>
      </c>
      <c r="G55" s="43" t="s">
        <v>345</v>
      </c>
      <c r="H55" s="43" t="s">
        <v>345</v>
      </c>
      <c r="I55" s="43" t="s">
        <v>345</v>
      </c>
      <c r="J55" s="43" t="s">
        <v>345</v>
      </c>
      <c r="K55" s="43"/>
      <c r="L55" s="43" t="s">
        <v>345</v>
      </c>
      <c r="M55" s="43" t="s">
        <v>345</v>
      </c>
      <c r="N55" s="43" t="s">
        <v>345</v>
      </c>
      <c r="O55" s="43" t="s">
        <v>345</v>
      </c>
      <c r="P55" s="43">
        <v>2.57</v>
      </c>
      <c r="Q55" s="43">
        <v>2025</v>
      </c>
      <c r="R55" s="43">
        <v>2025</v>
      </c>
      <c r="S55" s="43">
        <v>50000</v>
      </c>
      <c r="T55" s="43">
        <v>500</v>
      </c>
      <c r="U55" s="43">
        <v>49500</v>
      </c>
      <c r="V55" s="43">
        <v>0</v>
      </c>
      <c r="W55" s="43">
        <v>0</v>
      </c>
      <c r="X55" s="43">
        <v>50000</v>
      </c>
      <c r="Y55" s="43">
        <v>50000</v>
      </c>
      <c r="Z55" s="81">
        <f t="shared" si="0"/>
        <v>0</v>
      </c>
      <c r="AA55" s="81">
        <v>0</v>
      </c>
      <c r="AB55" s="81">
        <v>0</v>
      </c>
      <c r="AC55" s="81">
        <f t="shared" si="1"/>
        <v>50000</v>
      </c>
      <c r="AD55" s="43">
        <v>0</v>
      </c>
      <c r="AE55" s="43">
        <v>50000</v>
      </c>
      <c r="AF55" s="43">
        <v>0</v>
      </c>
      <c r="AG55" s="43">
        <v>0</v>
      </c>
      <c r="AH55" s="43">
        <v>0</v>
      </c>
      <c r="AI55" s="43">
        <v>0</v>
      </c>
      <c r="AJ55" s="43">
        <v>0</v>
      </c>
      <c r="AK55" s="43">
        <v>0</v>
      </c>
      <c r="AL55" s="81">
        <f>AM55</f>
        <v>0</v>
      </c>
      <c r="AM55" s="43">
        <v>0</v>
      </c>
      <c r="AN55" s="43">
        <v>0</v>
      </c>
      <c r="AO55" s="43">
        <v>0</v>
      </c>
      <c r="AP55" s="43">
        <v>0</v>
      </c>
    </row>
    <row r="56" spans="2:42" s="37" customFormat="1">
      <c r="B56" s="41" t="s">
        <v>104</v>
      </c>
      <c r="C56" s="42"/>
      <c r="D56" s="43" t="s">
        <v>345</v>
      </c>
      <c r="E56" s="43" t="s">
        <v>345</v>
      </c>
      <c r="F56" s="43" t="s">
        <v>345</v>
      </c>
      <c r="G56" s="43" t="s">
        <v>345</v>
      </c>
      <c r="H56" s="43" t="s">
        <v>345</v>
      </c>
      <c r="I56" s="43" t="s">
        <v>345</v>
      </c>
      <c r="J56" s="43" t="s">
        <v>345</v>
      </c>
      <c r="K56" s="42">
        <f>SUM(K20:K55)</f>
        <v>188.297</v>
      </c>
      <c r="L56" s="43" t="s">
        <v>345</v>
      </c>
      <c r="M56" s="43" t="s">
        <v>345</v>
      </c>
      <c r="N56" s="43" t="s">
        <v>345</v>
      </c>
      <c r="O56" s="43" t="s">
        <v>345</v>
      </c>
      <c r="P56" s="42">
        <f>SUM(P16:P55)</f>
        <v>107.01</v>
      </c>
      <c r="Q56" s="44" t="s">
        <v>345</v>
      </c>
      <c r="R56" s="44" t="s">
        <v>345</v>
      </c>
      <c r="S56" s="42">
        <f>SUM(S16:S55)</f>
        <v>1056000</v>
      </c>
      <c r="T56" s="42">
        <f>SUM(T16:T55)</f>
        <v>20850</v>
      </c>
      <c r="U56" s="42">
        <f>SUM(U16:U55)</f>
        <v>1035150</v>
      </c>
      <c r="V56" s="42">
        <f>SUM(V21:V55)</f>
        <v>0</v>
      </c>
      <c r="W56" s="42">
        <f>SUM(W16:W55)</f>
        <v>279350</v>
      </c>
      <c r="X56" s="42">
        <f>SUM(X16:X55)</f>
        <v>776650</v>
      </c>
      <c r="Y56" s="42">
        <f>SUM(Y16:Y55)</f>
        <v>1056000</v>
      </c>
      <c r="Z56" s="67">
        <f t="shared" si="0"/>
        <v>290749.58</v>
      </c>
      <c r="AA56" s="42">
        <f>SUM(AA16:AA55)</f>
        <v>124149.58</v>
      </c>
      <c r="AB56" s="67">
        <f>SUM(AB16:AB55)</f>
        <v>166600</v>
      </c>
      <c r="AC56" s="67">
        <f t="shared" si="1"/>
        <v>413067.42</v>
      </c>
      <c r="AD56" s="42">
        <f>SUM(AD16:AD55)</f>
        <v>3017.42</v>
      </c>
      <c r="AE56" s="67">
        <f>SUM(AE16:AE55)</f>
        <v>410050</v>
      </c>
      <c r="AF56" s="42">
        <f t="shared" ref="AF56:AK56" si="3">SUM(AF21:AF55)</f>
        <v>0</v>
      </c>
      <c r="AG56" s="42">
        <f t="shared" si="3"/>
        <v>0</v>
      </c>
      <c r="AH56" s="42">
        <f t="shared" si="3"/>
        <v>0</v>
      </c>
      <c r="AI56" s="42">
        <f t="shared" si="3"/>
        <v>0</v>
      </c>
      <c r="AJ56" s="42">
        <f t="shared" si="3"/>
        <v>0</v>
      </c>
      <c r="AK56" s="42">
        <f t="shared" si="3"/>
        <v>0</v>
      </c>
      <c r="AL56" s="67">
        <f>AM56+AN56</f>
        <v>352183</v>
      </c>
      <c r="AM56" s="67">
        <f>SUM(AM16:AM55)</f>
        <v>152183</v>
      </c>
      <c r="AN56" s="67">
        <f>SUM(AN16:AN55)</f>
        <v>200000</v>
      </c>
      <c r="AO56" s="42">
        <f>SUM(AO21:AO55)</f>
        <v>0</v>
      </c>
      <c r="AP56" s="42">
        <f>SUM(AP21:AP55)</f>
        <v>0</v>
      </c>
    </row>
    <row r="57" spans="2:42" s="37" customFormat="1">
      <c r="B57" s="109" t="s">
        <v>423</v>
      </c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1"/>
    </row>
    <row r="58" spans="2:42" s="37" customFormat="1">
      <c r="B58" s="109" t="s">
        <v>68</v>
      </c>
      <c r="C58" s="111"/>
      <c r="D58" s="43" t="s">
        <v>345</v>
      </c>
      <c r="E58" s="43" t="s">
        <v>345</v>
      </c>
      <c r="F58" s="43" t="s">
        <v>345</v>
      </c>
      <c r="G58" s="43" t="s">
        <v>345</v>
      </c>
      <c r="H58" s="43" t="s">
        <v>345</v>
      </c>
      <c r="I58" s="43" t="s">
        <v>345</v>
      </c>
      <c r="J58" s="43" t="s">
        <v>345</v>
      </c>
      <c r="K58" s="43" t="s">
        <v>345</v>
      </c>
      <c r="L58" s="43" t="s">
        <v>345</v>
      </c>
      <c r="M58" s="43" t="s">
        <v>345</v>
      </c>
      <c r="N58" s="43" t="s">
        <v>345</v>
      </c>
      <c r="O58" s="43" t="s">
        <v>345</v>
      </c>
      <c r="P58" s="43" t="s">
        <v>345</v>
      </c>
      <c r="Q58" s="43" t="s">
        <v>345</v>
      </c>
      <c r="R58" s="43" t="s">
        <v>345</v>
      </c>
      <c r="S58" s="43" t="s">
        <v>345</v>
      </c>
      <c r="T58" s="43" t="s">
        <v>345</v>
      </c>
      <c r="U58" s="43" t="s">
        <v>345</v>
      </c>
      <c r="V58" s="43" t="s">
        <v>345</v>
      </c>
      <c r="W58" s="43" t="s">
        <v>345</v>
      </c>
      <c r="X58" s="43" t="s">
        <v>345</v>
      </c>
      <c r="Y58" s="43" t="s">
        <v>345</v>
      </c>
      <c r="Z58" s="43"/>
      <c r="AA58" s="43"/>
      <c r="AB58" s="43" t="s">
        <v>345</v>
      </c>
      <c r="AC58" s="43"/>
      <c r="AD58" s="43"/>
      <c r="AE58" s="43" t="s">
        <v>345</v>
      </c>
      <c r="AF58" s="43" t="s">
        <v>345</v>
      </c>
      <c r="AG58" s="43" t="s">
        <v>345</v>
      </c>
      <c r="AH58" s="43" t="s">
        <v>345</v>
      </c>
      <c r="AI58" s="43" t="s">
        <v>345</v>
      </c>
      <c r="AJ58" s="43" t="s">
        <v>345</v>
      </c>
      <c r="AK58" s="43" t="s">
        <v>345</v>
      </c>
      <c r="AL58" s="43"/>
      <c r="AM58" s="43"/>
      <c r="AN58" s="43" t="s">
        <v>345</v>
      </c>
      <c r="AO58" s="43" t="s">
        <v>345</v>
      </c>
      <c r="AP58" s="43" t="s">
        <v>345</v>
      </c>
    </row>
    <row r="59" spans="2:42" s="37" customFormat="1">
      <c r="B59" s="109" t="s">
        <v>424</v>
      </c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1"/>
    </row>
    <row r="60" spans="2:42" s="37" customFormat="1">
      <c r="B60" s="109" t="s">
        <v>286</v>
      </c>
      <c r="C60" s="111"/>
      <c r="D60" s="43" t="s">
        <v>345</v>
      </c>
      <c r="E60" s="43" t="s">
        <v>345</v>
      </c>
      <c r="F60" s="43" t="s">
        <v>345</v>
      </c>
      <c r="G60" s="43" t="s">
        <v>345</v>
      </c>
      <c r="H60" s="43" t="s">
        <v>345</v>
      </c>
      <c r="I60" s="43" t="s">
        <v>345</v>
      </c>
      <c r="J60" s="43" t="s">
        <v>345</v>
      </c>
      <c r="K60" s="43" t="s">
        <v>345</v>
      </c>
      <c r="L60" s="43" t="s">
        <v>345</v>
      </c>
      <c r="M60" s="43" t="s">
        <v>345</v>
      </c>
      <c r="N60" s="43" t="s">
        <v>345</v>
      </c>
      <c r="O60" s="43" t="s">
        <v>345</v>
      </c>
      <c r="P60" s="43" t="s">
        <v>345</v>
      </c>
      <c r="Q60" s="43" t="s">
        <v>345</v>
      </c>
      <c r="R60" s="43" t="s">
        <v>345</v>
      </c>
      <c r="S60" s="43" t="s">
        <v>345</v>
      </c>
      <c r="T60" s="43" t="s">
        <v>345</v>
      </c>
      <c r="U60" s="43" t="s">
        <v>345</v>
      </c>
      <c r="V60" s="43" t="s">
        <v>345</v>
      </c>
      <c r="W60" s="43" t="s">
        <v>345</v>
      </c>
      <c r="X60" s="43" t="s">
        <v>345</v>
      </c>
      <c r="Y60" s="43" t="s">
        <v>345</v>
      </c>
      <c r="Z60" s="43"/>
      <c r="AA60" s="43"/>
      <c r="AB60" s="43" t="s">
        <v>345</v>
      </c>
      <c r="AC60" s="43"/>
      <c r="AD60" s="43"/>
      <c r="AE60" s="43" t="s">
        <v>345</v>
      </c>
      <c r="AF60" s="43" t="s">
        <v>345</v>
      </c>
      <c r="AG60" s="43" t="s">
        <v>345</v>
      </c>
      <c r="AH60" s="43" t="s">
        <v>345</v>
      </c>
      <c r="AI60" s="43" t="s">
        <v>345</v>
      </c>
      <c r="AJ60" s="43" t="s">
        <v>345</v>
      </c>
      <c r="AK60" s="43" t="s">
        <v>345</v>
      </c>
      <c r="AL60" s="43"/>
      <c r="AM60" s="43"/>
      <c r="AN60" s="43" t="s">
        <v>345</v>
      </c>
      <c r="AO60" s="43" t="s">
        <v>345</v>
      </c>
      <c r="AP60" s="43" t="s">
        <v>345</v>
      </c>
    </row>
    <row r="61" spans="2:42" s="37" customFormat="1">
      <c r="B61" s="112" t="s">
        <v>425</v>
      </c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4"/>
    </row>
    <row r="62" spans="2:42" s="37" customFormat="1">
      <c r="B62" s="109" t="s">
        <v>290</v>
      </c>
      <c r="C62" s="110"/>
      <c r="D62" s="43" t="s">
        <v>345</v>
      </c>
      <c r="E62" s="43" t="s">
        <v>345</v>
      </c>
      <c r="F62" s="43" t="s">
        <v>345</v>
      </c>
      <c r="G62" s="43" t="s">
        <v>345</v>
      </c>
      <c r="H62" s="43" t="s">
        <v>345</v>
      </c>
      <c r="I62" s="43" t="s">
        <v>345</v>
      </c>
      <c r="J62" s="43" t="s">
        <v>345</v>
      </c>
      <c r="K62" s="43" t="s">
        <v>345</v>
      </c>
      <c r="L62" s="43" t="s">
        <v>345</v>
      </c>
      <c r="M62" s="43" t="s">
        <v>345</v>
      </c>
      <c r="N62" s="43" t="s">
        <v>345</v>
      </c>
      <c r="O62" s="43" t="s">
        <v>345</v>
      </c>
      <c r="P62" s="43" t="s">
        <v>345</v>
      </c>
      <c r="Q62" s="43" t="s">
        <v>345</v>
      </c>
      <c r="R62" s="43" t="s">
        <v>345</v>
      </c>
      <c r="S62" s="43" t="s">
        <v>345</v>
      </c>
      <c r="T62" s="43" t="s">
        <v>345</v>
      </c>
      <c r="U62" s="43" t="s">
        <v>345</v>
      </c>
      <c r="V62" s="43" t="s">
        <v>345</v>
      </c>
      <c r="W62" s="43" t="s">
        <v>345</v>
      </c>
      <c r="X62" s="43" t="s">
        <v>345</v>
      </c>
      <c r="Y62" s="43" t="s">
        <v>345</v>
      </c>
      <c r="Z62" s="43"/>
      <c r="AA62" s="43"/>
      <c r="AB62" s="43" t="s">
        <v>345</v>
      </c>
      <c r="AC62" s="43"/>
      <c r="AD62" s="43"/>
      <c r="AE62" s="43" t="s">
        <v>345</v>
      </c>
      <c r="AF62" s="43" t="s">
        <v>345</v>
      </c>
      <c r="AG62" s="43" t="s">
        <v>345</v>
      </c>
      <c r="AH62" s="43" t="s">
        <v>345</v>
      </c>
      <c r="AI62" s="43" t="s">
        <v>345</v>
      </c>
      <c r="AJ62" s="43" t="s">
        <v>345</v>
      </c>
      <c r="AK62" s="43" t="s">
        <v>345</v>
      </c>
      <c r="AL62" s="43"/>
      <c r="AM62" s="43"/>
      <c r="AN62" s="43" t="s">
        <v>345</v>
      </c>
      <c r="AO62" s="43" t="s">
        <v>345</v>
      </c>
      <c r="AP62" s="43" t="s">
        <v>345</v>
      </c>
    </row>
    <row r="63" spans="2:42" s="37" customFormat="1" ht="38.25" customHeight="1">
      <c r="B63" s="106" t="s">
        <v>426</v>
      </c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8"/>
    </row>
    <row r="64" spans="2:42" s="37" customFormat="1" ht="42.75" customHeight="1">
      <c r="B64" s="69" t="s">
        <v>434</v>
      </c>
      <c r="C64" s="57" t="s">
        <v>430</v>
      </c>
      <c r="D64" s="43" t="s">
        <v>345</v>
      </c>
      <c r="E64" s="43" t="s">
        <v>431</v>
      </c>
      <c r="F64" s="43" t="s">
        <v>345</v>
      </c>
      <c r="G64" s="43" t="s">
        <v>345</v>
      </c>
      <c r="H64" s="43" t="s">
        <v>345</v>
      </c>
      <c r="I64" s="43" t="s">
        <v>345</v>
      </c>
      <c r="J64" s="43" t="s">
        <v>345</v>
      </c>
      <c r="K64" s="43" t="s">
        <v>345</v>
      </c>
      <c r="L64" s="43" t="s">
        <v>345</v>
      </c>
      <c r="M64" s="43" t="s">
        <v>345</v>
      </c>
      <c r="N64" s="43" t="s">
        <v>345</v>
      </c>
      <c r="O64" s="43" t="s">
        <v>345</v>
      </c>
      <c r="P64" s="43" t="s">
        <v>345</v>
      </c>
      <c r="Q64" s="43">
        <v>2024</v>
      </c>
      <c r="R64" s="43">
        <v>2024</v>
      </c>
      <c r="S64" s="80">
        <v>34619.58</v>
      </c>
      <c r="T64" s="43">
        <v>0</v>
      </c>
      <c r="U64" s="43">
        <v>0</v>
      </c>
      <c r="V64" s="43">
        <v>0</v>
      </c>
      <c r="W64" s="80">
        <v>34619.58</v>
      </c>
      <c r="X64" s="43">
        <v>0</v>
      </c>
      <c r="Y64" s="43">
        <v>34619.58</v>
      </c>
      <c r="Z64" s="43">
        <f>AA64+AB64</f>
        <v>0</v>
      </c>
      <c r="AA64" s="43">
        <v>0</v>
      </c>
      <c r="AB64" s="43">
        <v>0</v>
      </c>
      <c r="AC64" s="43">
        <f>AD64+AE64</f>
        <v>4382.58</v>
      </c>
      <c r="AD64" s="64">
        <v>4382.58</v>
      </c>
      <c r="AE64" s="64">
        <v>0</v>
      </c>
      <c r="AF64" s="64">
        <v>0</v>
      </c>
      <c r="AG64" s="64">
        <v>0</v>
      </c>
      <c r="AH64" s="64">
        <v>0</v>
      </c>
      <c r="AI64" s="64">
        <v>0</v>
      </c>
      <c r="AJ64" s="64">
        <v>0</v>
      </c>
      <c r="AK64" s="64">
        <v>0</v>
      </c>
      <c r="AL64" s="80">
        <f>AM64+AN64</f>
        <v>30237</v>
      </c>
      <c r="AM64" s="65">
        <v>30237</v>
      </c>
      <c r="AN64" s="65">
        <v>0</v>
      </c>
      <c r="AO64" s="64">
        <v>0</v>
      </c>
      <c r="AP64" s="64">
        <v>0</v>
      </c>
    </row>
    <row r="65" spans="2:42" s="37" customFormat="1" ht="42.75" customHeight="1">
      <c r="B65" s="69" t="s">
        <v>435</v>
      </c>
      <c r="C65" s="57" t="s">
        <v>427</v>
      </c>
      <c r="D65" s="43" t="s">
        <v>345</v>
      </c>
      <c r="E65" s="43" t="s">
        <v>428</v>
      </c>
      <c r="F65" s="43" t="s">
        <v>345</v>
      </c>
      <c r="G65" s="43" t="s">
        <v>345</v>
      </c>
      <c r="H65" s="43" t="s">
        <v>345</v>
      </c>
      <c r="I65" s="43" t="s">
        <v>345</v>
      </c>
      <c r="J65" s="43" t="s">
        <v>345</v>
      </c>
      <c r="K65" s="43" t="s">
        <v>345</v>
      </c>
      <c r="L65" s="43" t="s">
        <v>345</v>
      </c>
      <c r="M65" s="43" t="s">
        <v>345</v>
      </c>
      <c r="N65" s="43" t="s">
        <v>345</v>
      </c>
      <c r="O65" s="43" t="s">
        <v>345</v>
      </c>
      <c r="P65" s="43" t="s">
        <v>345</v>
      </c>
      <c r="Q65" s="43">
        <v>2024</v>
      </c>
      <c r="R65" s="43">
        <v>2024</v>
      </c>
      <c r="S65" s="80">
        <v>26030.42</v>
      </c>
      <c r="T65" s="43">
        <v>0</v>
      </c>
      <c r="U65" s="43">
        <v>0</v>
      </c>
      <c r="V65" s="43">
        <v>0</v>
      </c>
      <c r="W65" s="80">
        <v>26030.42</v>
      </c>
      <c r="X65" s="43">
        <v>0</v>
      </c>
      <c r="Y65" s="43">
        <v>26030.42</v>
      </c>
      <c r="Z65" s="80">
        <f>AA65+AB65</f>
        <v>8450.42</v>
      </c>
      <c r="AA65" s="43">
        <v>8450.42</v>
      </c>
      <c r="AB65" s="84">
        <v>0</v>
      </c>
      <c r="AC65" s="81">
        <f>AD65+AE65</f>
        <v>0</v>
      </c>
      <c r="AD65" s="70">
        <v>0</v>
      </c>
      <c r="AE65" s="64">
        <v>0</v>
      </c>
      <c r="AF65" s="64">
        <v>0</v>
      </c>
      <c r="AG65" s="64">
        <v>0</v>
      </c>
      <c r="AH65" s="64">
        <v>0</v>
      </c>
      <c r="AI65" s="64">
        <v>0</v>
      </c>
      <c r="AJ65" s="64">
        <v>0</v>
      </c>
      <c r="AK65" s="64">
        <v>0</v>
      </c>
      <c r="AL65" s="80">
        <f>AM65+AN65</f>
        <v>17580</v>
      </c>
      <c r="AM65" s="65">
        <v>17580</v>
      </c>
      <c r="AN65" s="65">
        <v>0</v>
      </c>
      <c r="AO65" s="64">
        <v>0</v>
      </c>
      <c r="AP65" s="64">
        <v>0</v>
      </c>
    </row>
    <row r="66" spans="2:42" s="37" customFormat="1" ht="42.75" customHeight="1">
      <c r="B66" s="41" t="s">
        <v>292</v>
      </c>
      <c r="C66" s="57"/>
      <c r="D66" s="43" t="s">
        <v>345</v>
      </c>
      <c r="E66" s="43" t="s">
        <v>345</v>
      </c>
      <c r="F66" s="43" t="s">
        <v>345</v>
      </c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 t="s">
        <v>345</v>
      </c>
      <c r="R66" s="43" t="s">
        <v>345</v>
      </c>
      <c r="S66" s="80">
        <f>S64+S65</f>
        <v>60650</v>
      </c>
      <c r="T66" s="80">
        <f t="shared" ref="T66:AP66" si="4">T64+T65</f>
        <v>0</v>
      </c>
      <c r="U66" s="80">
        <f t="shared" si="4"/>
        <v>0</v>
      </c>
      <c r="V66" s="80">
        <f t="shared" si="4"/>
        <v>0</v>
      </c>
      <c r="W66" s="80">
        <f t="shared" si="4"/>
        <v>60650</v>
      </c>
      <c r="X66" s="80">
        <f t="shared" si="4"/>
        <v>0</v>
      </c>
      <c r="Y66" s="80">
        <f t="shared" si="4"/>
        <v>60650</v>
      </c>
      <c r="Z66" s="80">
        <f>AA66+AB66</f>
        <v>8450.42</v>
      </c>
      <c r="AA66" s="80">
        <f>AA64+AA65</f>
        <v>8450.42</v>
      </c>
      <c r="AB66" s="80">
        <f t="shared" si="4"/>
        <v>0</v>
      </c>
      <c r="AC66" s="80">
        <f>AD66+AE66</f>
        <v>4382.58</v>
      </c>
      <c r="AD66" s="65">
        <f t="shared" si="4"/>
        <v>4382.58</v>
      </c>
      <c r="AE66" s="65">
        <f t="shared" si="4"/>
        <v>0</v>
      </c>
      <c r="AF66" s="66">
        <f t="shared" si="4"/>
        <v>0</v>
      </c>
      <c r="AG66" s="66">
        <f t="shared" si="4"/>
        <v>0</v>
      </c>
      <c r="AH66" s="66">
        <f t="shared" si="4"/>
        <v>0</v>
      </c>
      <c r="AI66" s="66">
        <f t="shared" si="4"/>
        <v>0</v>
      </c>
      <c r="AJ66" s="66">
        <f t="shared" si="4"/>
        <v>0</v>
      </c>
      <c r="AK66" s="66">
        <f t="shared" si="4"/>
        <v>0</v>
      </c>
      <c r="AL66" s="80">
        <f>AM66+AN66</f>
        <v>47817</v>
      </c>
      <c r="AM66" s="65">
        <f t="shared" si="4"/>
        <v>47817</v>
      </c>
      <c r="AN66" s="65">
        <f t="shared" si="4"/>
        <v>0</v>
      </c>
      <c r="AO66" s="66">
        <f t="shared" si="4"/>
        <v>0</v>
      </c>
      <c r="AP66" s="66">
        <f t="shared" si="4"/>
        <v>0</v>
      </c>
    </row>
    <row r="67" spans="2:42" s="77" customFormat="1">
      <c r="B67" s="71" t="s">
        <v>69</v>
      </c>
      <c r="C67" s="72"/>
      <c r="D67" s="58" t="s">
        <v>345</v>
      </c>
      <c r="E67" s="73" t="s">
        <v>345</v>
      </c>
      <c r="F67" s="58" t="s">
        <v>345</v>
      </c>
      <c r="G67" s="58" t="s">
        <v>152</v>
      </c>
      <c r="H67" s="58" t="s">
        <v>345</v>
      </c>
      <c r="I67" s="58">
        <v>0.22500000000000001</v>
      </c>
      <c r="J67" s="58" t="s">
        <v>345</v>
      </c>
      <c r="K67" s="72">
        <f>K56+0</f>
        <v>188.297</v>
      </c>
      <c r="L67" s="73">
        <v>219</v>
      </c>
      <c r="M67" s="58" t="s">
        <v>345</v>
      </c>
      <c r="N67" s="73">
        <v>0.3</v>
      </c>
      <c r="O67" s="58" t="s">
        <v>345</v>
      </c>
      <c r="P67" s="72">
        <v>107.01</v>
      </c>
      <c r="Q67" s="73" t="s">
        <v>345</v>
      </c>
      <c r="R67" s="73" t="s">
        <v>345</v>
      </c>
      <c r="S67" s="74">
        <f>S64+S65+S56</f>
        <v>1116650</v>
      </c>
      <c r="T67" s="74">
        <f>T56</f>
        <v>20850</v>
      </c>
      <c r="U67" s="74">
        <f>U56</f>
        <v>1035150</v>
      </c>
      <c r="V67" s="72">
        <f>V56+V18</f>
        <v>0</v>
      </c>
      <c r="W67" s="74">
        <f>W56+W64+W65</f>
        <v>340000</v>
      </c>
      <c r="X67" s="74">
        <f>X56</f>
        <v>776650</v>
      </c>
      <c r="Y67" s="74">
        <f>Y56+Y64+Y65</f>
        <v>1116650</v>
      </c>
      <c r="Z67" s="74">
        <f>AA67+AB67</f>
        <v>299200</v>
      </c>
      <c r="AA67" s="74">
        <f>AA56+AA64+AA65</f>
        <v>132600</v>
      </c>
      <c r="AB67" s="75">
        <f>AB56+AB64+AB65</f>
        <v>166600</v>
      </c>
      <c r="AC67" s="74">
        <f>AD67+AE67</f>
        <v>417450</v>
      </c>
      <c r="AD67" s="75">
        <f>AD56+AD64+AD65</f>
        <v>7400</v>
      </c>
      <c r="AE67" s="75">
        <f>AE56+AE64+AE65</f>
        <v>410050</v>
      </c>
      <c r="AF67" s="72">
        <f t="shared" ref="AF67:AK67" si="5">AF56+AF18</f>
        <v>0</v>
      </c>
      <c r="AG67" s="72">
        <f t="shared" si="5"/>
        <v>0</v>
      </c>
      <c r="AH67" s="72">
        <f t="shared" si="5"/>
        <v>0</v>
      </c>
      <c r="AI67" s="72">
        <f t="shared" si="5"/>
        <v>0</v>
      </c>
      <c r="AJ67" s="72">
        <f t="shared" si="5"/>
        <v>0</v>
      </c>
      <c r="AK67" s="72">
        <f t="shared" si="5"/>
        <v>0</v>
      </c>
      <c r="AL67" s="76">
        <f>AM67+AN67</f>
        <v>400000</v>
      </c>
      <c r="AM67" s="76">
        <f>AM56+AM64+AM65</f>
        <v>200000</v>
      </c>
      <c r="AN67" s="76">
        <f>AN56+AN64+AN65</f>
        <v>200000</v>
      </c>
      <c r="AO67" s="72">
        <f>AO56+AO18</f>
        <v>0</v>
      </c>
      <c r="AP67" s="72">
        <f>AP56+AP18</f>
        <v>0</v>
      </c>
    </row>
    <row r="68" spans="2:42">
      <c r="B68" s="45"/>
      <c r="Q68" s="46"/>
    </row>
    <row r="69" spans="2:42">
      <c r="B69" s="45"/>
    </row>
    <row r="70" spans="2:42">
      <c r="B70" s="45"/>
      <c r="AN70" s="36">
        <f>AQ16</f>
        <v>0</v>
      </c>
    </row>
    <row r="71" spans="2:42">
      <c r="B71" s="45"/>
    </row>
    <row r="72" spans="2:42">
      <c r="B72" s="45"/>
      <c r="C72" s="37"/>
      <c r="F72" s="37"/>
    </row>
    <row r="73" spans="2:42">
      <c r="B73" s="45"/>
      <c r="C73" s="47"/>
    </row>
    <row r="74" spans="2:42">
      <c r="B74" s="45"/>
    </row>
    <row r="75" spans="2:42">
      <c r="B75" s="45"/>
    </row>
    <row r="76" spans="2:42">
      <c r="B76" s="45"/>
    </row>
    <row r="77" spans="2:42">
      <c r="B77" s="45"/>
    </row>
    <row r="78" spans="2:42">
      <c r="B78" s="45"/>
    </row>
    <row r="79" spans="2:42">
      <c r="B79" s="45"/>
    </row>
    <row r="80" spans="2:42">
      <c r="B80" s="45"/>
    </row>
    <row r="81" spans="2:2">
      <c r="B81" s="45"/>
    </row>
    <row r="82" spans="2:2">
      <c r="B82" s="45"/>
    </row>
    <row r="83" spans="2:2">
      <c r="B83" s="45"/>
    </row>
    <row r="84" spans="2:2">
      <c r="B84" s="45"/>
    </row>
    <row r="85" spans="2:2">
      <c r="B85" s="45"/>
    </row>
    <row r="86" spans="2:2">
      <c r="B86" s="45"/>
    </row>
  </sheetData>
  <mergeCells count="55">
    <mergeCell ref="B14:C14"/>
    <mergeCell ref="B13:AP13"/>
    <mergeCell ref="B15:AP15"/>
    <mergeCell ref="Q7:Q11"/>
    <mergeCell ref="R7:R11"/>
    <mergeCell ref="B7:B11"/>
    <mergeCell ref="C7:C11"/>
    <mergeCell ref="D7:D11"/>
    <mergeCell ref="E7:E11"/>
    <mergeCell ref="F7:F11"/>
    <mergeCell ref="G7:P7"/>
    <mergeCell ref="AL8:AL11"/>
    <mergeCell ref="Z8:Z11"/>
    <mergeCell ref="AC8:AC11"/>
    <mergeCell ref="AA7:AP7"/>
    <mergeCell ref="AD8:AE10"/>
    <mergeCell ref="AM8:AN10"/>
    <mergeCell ref="B63:AP63"/>
    <mergeCell ref="B57:AP57"/>
    <mergeCell ref="B58:C58"/>
    <mergeCell ref="B59:AP59"/>
    <mergeCell ref="B60:C60"/>
    <mergeCell ref="B62:C62"/>
    <mergeCell ref="B61:AP61"/>
    <mergeCell ref="X9:X11"/>
    <mergeCell ref="AF8:AF11"/>
    <mergeCell ref="AG8:AG11"/>
    <mergeCell ref="AH8:AI8"/>
    <mergeCell ref="AH9:AH11"/>
    <mergeCell ref="AI9:AI11"/>
    <mergeCell ref="G8:P8"/>
    <mergeCell ref="L9:P9"/>
    <mergeCell ref="W8:X8"/>
    <mergeCell ref="W9:W11"/>
    <mergeCell ref="S7:Y7"/>
    <mergeCell ref="S8:U8"/>
    <mergeCell ref="T9:U9"/>
    <mergeCell ref="T10:T11"/>
    <mergeCell ref="U10:U11"/>
    <mergeCell ref="L10:O10"/>
    <mergeCell ref="P10:P11"/>
    <mergeCell ref="B3:AP3"/>
    <mergeCell ref="B5:AP5"/>
    <mergeCell ref="AJ8:AJ11"/>
    <mergeCell ref="AA8:AB10"/>
    <mergeCell ref="B4:AP4"/>
    <mergeCell ref="B6:AP6"/>
    <mergeCell ref="AK8:AK11"/>
    <mergeCell ref="AO8:AO11"/>
    <mergeCell ref="AP8:AP11"/>
    <mergeCell ref="K10:K11"/>
    <mergeCell ref="G10:J10"/>
    <mergeCell ref="S9:S11"/>
    <mergeCell ref="V8:V11"/>
    <mergeCell ref="Y8:Y11"/>
  </mergeCells>
  <pageMargins left="0.39370078740157483" right="0.47244094488188981" top="0.74803149606299213" bottom="0.74803149606299213" header="0.31496062992125984" footer="0.31496062992125984"/>
  <pageSetup paperSize="8" scale="31" fitToHeight="7" orientation="landscape" r:id="rId1"/>
  <rowBreaks count="4" manualBreakCount="4">
    <brk id="22" min="1" max="42" man="1"/>
    <brk id="36" min="1" max="42" man="1"/>
    <brk id="43" min="1" max="42" man="1"/>
    <brk id="50" min="1" max="42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workbookViewId="0">
      <selection activeCell="A6" sqref="A6:N6"/>
    </sheetView>
  </sheetViews>
  <sheetFormatPr defaultRowHeight="15"/>
  <cols>
    <col min="1" max="1" width="5.28515625" customWidth="1"/>
    <col min="3" max="3" width="28.42578125" customWidth="1"/>
    <col min="4" max="4" width="6.140625" customWidth="1"/>
    <col min="5" max="5" width="5" customWidth="1"/>
    <col min="6" max="6" width="6.140625" customWidth="1"/>
    <col min="7" max="7" width="4.42578125" customWidth="1"/>
    <col min="8" max="8" width="3.5703125" customWidth="1"/>
    <col min="9" max="9" width="8.7109375" customWidth="1"/>
    <col min="10" max="10" width="5.42578125" customWidth="1"/>
    <col min="12" max="12" width="4.28515625" customWidth="1"/>
    <col min="14" max="14" width="3.140625" customWidth="1"/>
  </cols>
  <sheetData>
    <row r="1" spans="1:16">
      <c r="M1" s="48"/>
    </row>
    <row r="2" spans="1:16" ht="15" customHeight="1">
      <c r="A2" s="1"/>
      <c r="B2" s="1"/>
      <c r="C2" s="1"/>
      <c r="D2" s="1"/>
      <c r="E2" s="149"/>
      <c r="F2" s="149"/>
      <c r="G2" s="1"/>
      <c r="H2" s="149"/>
      <c r="I2" s="149"/>
      <c r="J2" s="149"/>
      <c r="K2" s="149"/>
      <c r="L2" s="145"/>
      <c r="M2" s="145"/>
      <c r="N2" s="145"/>
      <c r="O2" s="1"/>
      <c r="P2" s="1"/>
    </row>
    <row r="3" spans="1:16">
      <c r="A3" s="150" t="s">
        <v>154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2"/>
      <c r="P3" s="2"/>
    </row>
    <row r="4" spans="1:16">
      <c r="A4" s="150" t="s">
        <v>155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2"/>
      <c r="P4" s="2"/>
    </row>
    <row r="5" spans="1:16" ht="15.75">
      <c r="A5" s="162" t="s">
        <v>445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3"/>
      <c r="P5" s="3"/>
    </row>
    <row r="6" spans="1:16" ht="15.75" thickBot="1">
      <c r="A6" s="163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"/>
      <c r="P6" s="1"/>
    </row>
    <row r="7" spans="1:16" ht="15.75" thickBot="1">
      <c r="A7" s="164" t="s">
        <v>52</v>
      </c>
      <c r="B7" s="160" t="s">
        <v>156</v>
      </c>
      <c r="C7" s="161"/>
      <c r="D7" s="160" t="s">
        <v>157</v>
      </c>
      <c r="E7" s="161"/>
      <c r="F7" s="160" t="s">
        <v>158</v>
      </c>
      <c r="G7" s="167"/>
      <c r="H7" s="161"/>
      <c r="I7" s="160" t="s">
        <v>159</v>
      </c>
      <c r="J7" s="161"/>
      <c r="K7" s="142" t="s">
        <v>160</v>
      </c>
      <c r="L7" s="143"/>
      <c r="M7" s="143"/>
      <c r="N7" s="144"/>
      <c r="O7" s="7"/>
      <c r="P7" s="6"/>
    </row>
    <row r="8" spans="1:16" ht="15.75" thickBot="1">
      <c r="A8" s="165"/>
      <c r="B8" s="151"/>
      <c r="C8" s="157"/>
      <c r="D8" s="151"/>
      <c r="E8" s="157"/>
      <c r="F8" s="151"/>
      <c r="G8" s="168"/>
      <c r="H8" s="157"/>
      <c r="I8" s="151"/>
      <c r="J8" s="157"/>
      <c r="K8" s="142" t="s">
        <v>161</v>
      </c>
      <c r="L8" s="143"/>
      <c r="M8" s="143"/>
      <c r="N8" s="144"/>
      <c r="O8" s="7"/>
      <c r="P8" s="6"/>
    </row>
    <row r="9" spans="1:16">
      <c r="A9" s="165"/>
      <c r="B9" s="151"/>
      <c r="C9" s="157"/>
      <c r="D9" s="151"/>
      <c r="E9" s="157"/>
      <c r="F9" s="151" t="s">
        <v>162</v>
      </c>
      <c r="G9" s="152"/>
      <c r="H9" s="153"/>
      <c r="I9" s="151">
        <v>2023</v>
      </c>
      <c r="J9" s="157"/>
      <c r="K9" s="160">
        <v>2024</v>
      </c>
      <c r="L9" s="161"/>
      <c r="M9" s="160">
        <v>2025</v>
      </c>
      <c r="N9" s="161"/>
      <c r="O9" s="7"/>
      <c r="P9" s="6"/>
    </row>
    <row r="10" spans="1:16" ht="15.75" thickBot="1">
      <c r="A10" s="166"/>
      <c r="B10" s="158"/>
      <c r="C10" s="159"/>
      <c r="D10" s="158"/>
      <c r="E10" s="159"/>
      <c r="F10" s="154"/>
      <c r="G10" s="155"/>
      <c r="H10" s="156"/>
      <c r="I10" s="158"/>
      <c r="J10" s="159"/>
      <c r="K10" s="158"/>
      <c r="L10" s="159"/>
      <c r="M10" s="158"/>
      <c r="N10" s="159"/>
      <c r="O10" s="7"/>
      <c r="P10" s="6"/>
    </row>
    <row r="11" spans="1:16" ht="15.75" thickBot="1">
      <c r="A11" s="23">
        <v>1</v>
      </c>
      <c r="B11" s="146">
        <v>2</v>
      </c>
      <c r="C11" s="147"/>
      <c r="D11" s="146">
        <v>3</v>
      </c>
      <c r="E11" s="147"/>
      <c r="F11" s="146">
        <v>4</v>
      </c>
      <c r="G11" s="148"/>
      <c r="H11" s="147"/>
      <c r="I11" s="146">
        <v>5</v>
      </c>
      <c r="J11" s="147"/>
      <c r="K11" s="146">
        <v>6</v>
      </c>
      <c r="L11" s="147"/>
      <c r="M11" s="146">
        <v>7</v>
      </c>
      <c r="N11" s="147"/>
      <c r="O11" s="7"/>
      <c r="P11" s="6"/>
    </row>
    <row r="12" spans="1:16" ht="36" customHeight="1" thickBot="1">
      <c r="A12" s="4">
        <v>1</v>
      </c>
      <c r="B12" s="91" t="s">
        <v>163</v>
      </c>
      <c r="C12" s="92"/>
      <c r="D12" s="91" t="s">
        <v>164</v>
      </c>
      <c r="E12" s="92"/>
      <c r="F12" s="91">
        <v>0.32</v>
      </c>
      <c r="G12" s="124"/>
      <c r="H12" s="92"/>
      <c r="I12" s="91">
        <v>0.28999999999999998</v>
      </c>
      <c r="J12" s="92"/>
      <c r="K12" s="91">
        <v>0.28999999999999998</v>
      </c>
      <c r="L12" s="92"/>
      <c r="M12" s="91">
        <v>0.28999999999999998</v>
      </c>
      <c r="N12" s="92"/>
      <c r="O12" s="7"/>
      <c r="P12" s="6"/>
    </row>
    <row r="13" spans="1:16" s="52" customFormat="1" ht="33" customHeight="1" thickBot="1">
      <c r="A13" s="125">
        <v>2</v>
      </c>
      <c r="B13" s="127" t="s">
        <v>165</v>
      </c>
      <c r="C13" s="128"/>
      <c r="D13" s="134" t="s">
        <v>166</v>
      </c>
      <c r="E13" s="135"/>
      <c r="F13" s="134">
        <v>0.18479999999999999</v>
      </c>
      <c r="G13" s="136"/>
      <c r="H13" s="135"/>
      <c r="I13" s="134">
        <v>0.17499999999999999</v>
      </c>
      <c r="J13" s="135"/>
      <c r="K13" s="134">
        <v>0.17299999999999999</v>
      </c>
      <c r="L13" s="135"/>
      <c r="M13" s="134">
        <v>0.17100000000000001</v>
      </c>
      <c r="N13" s="135"/>
      <c r="O13" s="50"/>
      <c r="P13" s="51"/>
    </row>
    <row r="14" spans="1:16" s="52" customFormat="1" ht="27" customHeight="1" thickBot="1">
      <c r="A14" s="126"/>
      <c r="B14" s="129"/>
      <c r="C14" s="130"/>
      <c r="D14" s="134" t="s">
        <v>354</v>
      </c>
      <c r="E14" s="135"/>
      <c r="F14" s="134">
        <v>1.89E-3</v>
      </c>
      <c r="G14" s="136"/>
      <c r="H14" s="135"/>
      <c r="I14" s="134">
        <v>1.7099999999999999E-3</v>
      </c>
      <c r="J14" s="135"/>
      <c r="K14" s="134">
        <v>1.6999999999999999E-3</v>
      </c>
      <c r="L14" s="135"/>
      <c r="M14" s="134">
        <v>1.6999999999999999E-3</v>
      </c>
      <c r="N14" s="135"/>
      <c r="O14" s="50"/>
      <c r="P14" s="51"/>
    </row>
    <row r="15" spans="1:16" s="52" customFormat="1" ht="36.75" customHeight="1" thickBot="1">
      <c r="A15" s="140" t="s">
        <v>187</v>
      </c>
      <c r="B15" s="127" t="s">
        <v>167</v>
      </c>
      <c r="C15" s="128"/>
      <c r="D15" s="134" t="s">
        <v>166</v>
      </c>
      <c r="E15" s="135"/>
      <c r="F15" s="134">
        <v>0.18360000000000001</v>
      </c>
      <c r="G15" s="136"/>
      <c r="H15" s="135"/>
      <c r="I15" s="134">
        <v>0.16930000000000001</v>
      </c>
      <c r="J15" s="135"/>
      <c r="K15" s="134">
        <v>0.1668</v>
      </c>
      <c r="L15" s="135"/>
      <c r="M15" s="134">
        <v>0.1668</v>
      </c>
      <c r="N15" s="135"/>
      <c r="O15" s="50"/>
      <c r="P15" s="51"/>
    </row>
    <row r="16" spans="1:16" s="52" customFormat="1" ht="26.25" customHeight="1" thickBot="1">
      <c r="A16" s="141"/>
      <c r="B16" s="129"/>
      <c r="C16" s="130"/>
      <c r="D16" s="134" t="s">
        <v>354</v>
      </c>
      <c r="E16" s="135"/>
      <c r="F16" s="134">
        <v>1.8699999999999999E-3</v>
      </c>
      <c r="G16" s="136"/>
      <c r="H16" s="135"/>
      <c r="I16" s="134">
        <v>1.6900000000000001E-3</v>
      </c>
      <c r="J16" s="135"/>
      <c r="K16" s="134">
        <v>1.6900000000000001E-3</v>
      </c>
      <c r="L16" s="135"/>
      <c r="M16" s="134">
        <v>1.6900000000000001E-3</v>
      </c>
      <c r="N16" s="135"/>
      <c r="O16" s="50"/>
      <c r="P16" s="51"/>
    </row>
    <row r="17" spans="1:16" s="52" customFormat="1" ht="33" customHeight="1" thickBot="1">
      <c r="A17" s="140" t="s">
        <v>188</v>
      </c>
      <c r="B17" s="127" t="s">
        <v>168</v>
      </c>
      <c r="C17" s="128"/>
      <c r="D17" s="134" t="s">
        <v>166</v>
      </c>
      <c r="E17" s="135"/>
      <c r="F17" s="134">
        <v>0.22800000000000001</v>
      </c>
      <c r="G17" s="136"/>
      <c r="H17" s="135"/>
      <c r="I17" s="134">
        <v>0.223</v>
      </c>
      <c r="J17" s="135"/>
      <c r="K17" s="134">
        <v>0.28199999999999997</v>
      </c>
      <c r="L17" s="135"/>
      <c r="M17" s="134">
        <v>0.28199999999999997</v>
      </c>
      <c r="N17" s="135"/>
      <c r="O17" s="50"/>
      <c r="P17" s="51"/>
    </row>
    <row r="18" spans="1:16" s="52" customFormat="1" ht="30" customHeight="1" thickBot="1">
      <c r="A18" s="141"/>
      <c r="B18" s="129"/>
      <c r="C18" s="130"/>
      <c r="D18" s="134" t="s">
        <v>354</v>
      </c>
      <c r="E18" s="135"/>
      <c r="F18" s="134">
        <v>2.7899999999999999E-3</v>
      </c>
      <c r="G18" s="136"/>
      <c r="H18" s="135"/>
      <c r="I18" s="134">
        <v>2.8E-3</v>
      </c>
      <c r="J18" s="135"/>
      <c r="K18" s="134">
        <v>3.98E-3</v>
      </c>
      <c r="L18" s="135"/>
      <c r="M18" s="134">
        <v>3.98E-3</v>
      </c>
      <c r="N18" s="135"/>
      <c r="O18" s="50"/>
      <c r="P18" s="51"/>
    </row>
    <row r="19" spans="1:16" ht="29.25" customHeight="1" thickBot="1">
      <c r="A19" s="4">
        <v>3</v>
      </c>
      <c r="B19" s="91" t="s">
        <v>169</v>
      </c>
      <c r="C19" s="92"/>
      <c r="D19" s="91" t="s">
        <v>170</v>
      </c>
      <c r="E19" s="92"/>
      <c r="F19" s="91">
        <v>0</v>
      </c>
      <c r="G19" s="124"/>
      <c r="H19" s="92"/>
      <c r="I19" s="91">
        <v>0</v>
      </c>
      <c r="J19" s="92"/>
      <c r="K19" s="91">
        <v>0</v>
      </c>
      <c r="L19" s="92"/>
      <c r="M19" s="91">
        <v>0</v>
      </c>
      <c r="N19" s="92"/>
      <c r="O19" s="7"/>
      <c r="P19" s="6"/>
    </row>
    <row r="20" spans="1:16" ht="60.75" customHeight="1" thickBot="1">
      <c r="A20" s="4">
        <v>4</v>
      </c>
      <c r="B20" s="91" t="s">
        <v>171</v>
      </c>
      <c r="C20" s="92"/>
      <c r="D20" s="91" t="s">
        <v>172</v>
      </c>
      <c r="E20" s="92"/>
      <c r="F20" s="91" t="s">
        <v>345</v>
      </c>
      <c r="G20" s="124"/>
      <c r="H20" s="92"/>
      <c r="I20" s="91" t="s">
        <v>345</v>
      </c>
      <c r="J20" s="92"/>
      <c r="K20" s="91" t="s">
        <v>345</v>
      </c>
      <c r="L20" s="92"/>
      <c r="M20" s="91" t="s">
        <v>345</v>
      </c>
      <c r="N20" s="92"/>
      <c r="O20" s="7"/>
      <c r="P20" s="6"/>
    </row>
    <row r="21" spans="1:16" ht="29.25" customHeight="1" thickBot="1">
      <c r="A21" s="125">
        <v>5</v>
      </c>
      <c r="B21" s="127" t="s">
        <v>173</v>
      </c>
      <c r="C21" s="128"/>
      <c r="D21" s="91" t="s">
        <v>174</v>
      </c>
      <c r="E21" s="92"/>
      <c r="F21" s="131">
        <v>54144.19</v>
      </c>
      <c r="G21" s="132"/>
      <c r="H21" s="133"/>
      <c r="I21" s="91">
        <v>125875</v>
      </c>
      <c r="J21" s="92"/>
      <c r="K21" s="91">
        <v>125875</v>
      </c>
      <c r="L21" s="92"/>
      <c r="M21" s="91">
        <v>125875</v>
      </c>
      <c r="N21" s="92"/>
      <c r="O21" s="7"/>
      <c r="P21" s="6"/>
    </row>
    <row r="22" spans="1:16" ht="73.5" customHeight="1" thickBot="1">
      <c r="A22" s="126"/>
      <c r="B22" s="129"/>
      <c r="C22" s="130"/>
      <c r="D22" s="91" t="s">
        <v>175</v>
      </c>
      <c r="E22" s="92"/>
      <c r="F22" s="134">
        <v>14.5</v>
      </c>
      <c r="G22" s="136"/>
      <c r="H22" s="135"/>
      <c r="I22" s="134">
        <v>14.85</v>
      </c>
      <c r="J22" s="135"/>
      <c r="K22" s="134">
        <v>14.85</v>
      </c>
      <c r="L22" s="135"/>
      <c r="M22" s="134">
        <v>14.85</v>
      </c>
      <c r="N22" s="135"/>
      <c r="O22" s="7"/>
      <c r="P22" s="6"/>
    </row>
    <row r="23" spans="1:16" ht="33" customHeight="1" thickBot="1">
      <c r="A23" s="125">
        <v>6</v>
      </c>
      <c r="B23" s="127" t="s">
        <v>176</v>
      </c>
      <c r="C23" s="128"/>
      <c r="D23" s="91" t="s">
        <v>177</v>
      </c>
      <c r="E23" s="92"/>
      <c r="F23" s="137">
        <v>70209</v>
      </c>
      <c r="G23" s="138"/>
      <c r="H23" s="139"/>
      <c r="I23" s="137">
        <v>189755</v>
      </c>
      <c r="J23" s="139"/>
      <c r="K23" s="137">
        <v>189755</v>
      </c>
      <c r="L23" s="139"/>
      <c r="M23" s="137">
        <v>189755</v>
      </c>
      <c r="N23" s="139"/>
      <c r="O23" s="7"/>
      <c r="P23" s="6"/>
    </row>
    <row r="24" spans="1:16" ht="30" customHeight="1" thickBot="1">
      <c r="A24" s="126"/>
      <c r="B24" s="129"/>
      <c r="C24" s="130"/>
      <c r="D24" s="91" t="s">
        <v>178</v>
      </c>
      <c r="E24" s="92"/>
      <c r="F24" s="91" t="s">
        <v>345</v>
      </c>
      <c r="G24" s="124"/>
      <c r="H24" s="92"/>
      <c r="I24" s="91" t="s">
        <v>345</v>
      </c>
      <c r="J24" s="92"/>
      <c r="K24" s="91" t="s">
        <v>345</v>
      </c>
      <c r="L24" s="92"/>
      <c r="M24" s="91" t="s">
        <v>345</v>
      </c>
      <c r="N24" s="92"/>
      <c r="O24" s="7"/>
      <c r="P24" s="6"/>
    </row>
    <row r="25" spans="1:16" ht="201" customHeight="1" thickBot="1">
      <c r="A25" s="4">
        <v>7</v>
      </c>
      <c r="B25" s="91" t="s">
        <v>179</v>
      </c>
      <c r="C25" s="92"/>
      <c r="D25" s="91"/>
      <c r="E25" s="92"/>
      <c r="F25" s="91"/>
      <c r="G25" s="124"/>
      <c r="H25" s="92"/>
      <c r="I25" s="91"/>
      <c r="J25" s="92"/>
      <c r="K25" s="91"/>
      <c r="L25" s="92"/>
      <c r="M25" s="91"/>
      <c r="N25" s="92"/>
      <c r="O25" s="7"/>
      <c r="P25" s="6"/>
    </row>
    <row r="26" spans="1:16" ht="20.25" customHeight="1" thickBot="1">
      <c r="A26" s="4" t="s">
        <v>180</v>
      </c>
      <c r="B26" s="91" t="s">
        <v>181</v>
      </c>
      <c r="C26" s="92"/>
      <c r="D26" s="91" t="s">
        <v>182</v>
      </c>
      <c r="E26" s="92"/>
      <c r="F26" s="91" t="s">
        <v>183</v>
      </c>
      <c r="G26" s="124"/>
      <c r="H26" s="92"/>
      <c r="I26" s="91" t="s">
        <v>184</v>
      </c>
      <c r="J26" s="92"/>
      <c r="K26" s="91" t="s">
        <v>185</v>
      </c>
      <c r="L26" s="92"/>
      <c r="M26" s="91" t="s">
        <v>185</v>
      </c>
      <c r="N26" s="92"/>
      <c r="O26" s="7"/>
      <c r="P26" s="6"/>
    </row>
    <row r="27" spans="1:16" ht="15.75" hidden="1" thickBot="1">
      <c r="A27" s="4" t="s">
        <v>186</v>
      </c>
      <c r="B27" s="91"/>
      <c r="C27" s="92"/>
      <c r="D27" s="91"/>
      <c r="E27" s="92"/>
      <c r="F27" s="91"/>
      <c r="G27" s="124"/>
      <c r="H27" s="92"/>
      <c r="I27" s="91"/>
      <c r="J27" s="92"/>
      <c r="K27" s="91"/>
      <c r="L27" s="92"/>
      <c r="M27" s="91"/>
      <c r="N27" s="92"/>
      <c r="O27" s="7"/>
      <c r="P27" s="6"/>
    </row>
    <row r="28" spans="1:16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6"/>
      <c r="P28" s="6"/>
    </row>
    <row r="29" spans="1:16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6"/>
      <c r="P29" s="6"/>
    </row>
  </sheetData>
  <mergeCells count="121">
    <mergeCell ref="L2:N2"/>
    <mergeCell ref="B11:C11"/>
    <mergeCell ref="D11:E11"/>
    <mergeCell ref="F11:H11"/>
    <mergeCell ref="I11:J11"/>
    <mergeCell ref="K11:L11"/>
    <mergeCell ref="M11:N11"/>
    <mergeCell ref="E2:F2"/>
    <mergeCell ref="H2:I2"/>
    <mergeCell ref="J2:K2"/>
    <mergeCell ref="A3:N3"/>
    <mergeCell ref="K8:N8"/>
    <mergeCell ref="F9:H10"/>
    <mergeCell ref="I9:J10"/>
    <mergeCell ref="K9:L10"/>
    <mergeCell ref="M9:N10"/>
    <mergeCell ref="A4:N4"/>
    <mergeCell ref="A5:N5"/>
    <mergeCell ref="A6:N6"/>
    <mergeCell ref="A7:A10"/>
    <mergeCell ref="B7:C10"/>
    <mergeCell ref="D7:E10"/>
    <mergeCell ref="F7:H8"/>
    <mergeCell ref="I7:J8"/>
    <mergeCell ref="K7:N7"/>
    <mergeCell ref="K14:L14"/>
    <mergeCell ref="M14:N14"/>
    <mergeCell ref="D13:E13"/>
    <mergeCell ref="F13:H13"/>
    <mergeCell ref="I13:J13"/>
    <mergeCell ref="K13:L13"/>
    <mergeCell ref="M13:N13"/>
    <mergeCell ref="B12:C12"/>
    <mergeCell ref="D12:E12"/>
    <mergeCell ref="F12:H12"/>
    <mergeCell ref="I12:J12"/>
    <mergeCell ref="K12:L12"/>
    <mergeCell ref="M12:N12"/>
    <mergeCell ref="M15:N15"/>
    <mergeCell ref="D16:E16"/>
    <mergeCell ref="F16:H16"/>
    <mergeCell ref="I16:J16"/>
    <mergeCell ref="K16:L16"/>
    <mergeCell ref="M16:N16"/>
    <mergeCell ref="A15:A16"/>
    <mergeCell ref="B15:C16"/>
    <mergeCell ref="D15:E15"/>
    <mergeCell ref="F15:H15"/>
    <mergeCell ref="I15:J15"/>
    <mergeCell ref="K15:L15"/>
    <mergeCell ref="M17:N17"/>
    <mergeCell ref="D18:E18"/>
    <mergeCell ref="F18:H18"/>
    <mergeCell ref="I18:J18"/>
    <mergeCell ref="K18:L18"/>
    <mergeCell ref="M18:N18"/>
    <mergeCell ref="A17:A18"/>
    <mergeCell ref="B17:C18"/>
    <mergeCell ref="D17:E17"/>
    <mergeCell ref="F17:H17"/>
    <mergeCell ref="I17:J17"/>
    <mergeCell ref="K17:L17"/>
    <mergeCell ref="K21:L21"/>
    <mergeCell ref="M21:N21"/>
    <mergeCell ref="B20:C20"/>
    <mergeCell ref="D20:E20"/>
    <mergeCell ref="F20:H20"/>
    <mergeCell ref="I20:J20"/>
    <mergeCell ref="K20:L20"/>
    <mergeCell ref="M20:N20"/>
    <mergeCell ref="B19:C19"/>
    <mergeCell ref="D19:E19"/>
    <mergeCell ref="F19:H19"/>
    <mergeCell ref="I19:J19"/>
    <mergeCell ref="K19:L19"/>
    <mergeCell ref="M19:N19"/>
    <mergeCell ref="K24:L24"/>
    <mergeCell ref="M24:N24"/>
    <mergeCell ref="B23:C24"/>
    <mergeCell ref="D23:E23"/>
    <mergeCell ref="F23:H23"/>
    <mergeCell ref="I23:J23"/>
    <mergeCell ref="K23:L23"/>
    <mergeCell ref="M23:N23"/>
    <mergeCell ref="D22:E22"/>
    <mergeCell ref="F22:H22"/>
    <mergeCell ref="I22:J22"/>
    <mergeCell ref="K22:L22"/>
    <mergeCell ref="M22:N22"/>
    <mergeCell ref="A13:A14"/>
    <mergeCell ref="B13:C14"/>
    <mergeCell ref="A21:A22"/>
    <mergeCell ref="B21:C22"/>
    <mergeCell ref="A23:A24"/>
    <mergeCell ref="B27:C27"/>
    <mergeCell ref="D27:E27"/>
    <mergeCell ref="F27:H27"/>
    <mergeCell ref="I27:J27"/>
    <mergeCell ref="D24:E24"/>
    <mergeCell ref="F24:H24"/>
    <mergeCell ref="I24:J24"/>
    <mergeCell ref="D21:E21"/>
    <mergeCell ref="F21:H21"/>
    <mergeCell ref="I21:J21"/>
    <mergeCell ref="D14:E14"/>
    <mergeCell ref="F14:H14"/>
    <mergeCell ref="I14:J14"/>
    <mergeCell ref="K27:L27"/>
    <mergeCell ref="M27:N27"/>
    <mergeCell ref="B26:C26"/>
    <mergeCell ref="D26:E26"/>
    <mergeCell ref="F26:H26"/>
    <mergeCell ref="I26:J26"/>
    <mergeCell ref="K26:L26"/>
    <mergeCell ref="M26:N26"/>
    <mergeCell ref="B25:C25"/>
    <mergeCell ref="D25:E25"/>
    <mergeCell ref="F25:H25"/>
    <mergeCell ref="I25:J25"/>
    <mergeCell ref="K25:L25"/>
    <mergeCell ref="M25:N2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3"/>
  <sheetViews>
    <sheetView workbookViewId="0">
      <selection activeCell="U6" sqref="U6"/>
    </sheetView>
  </sheetViews>
  <sheetFormatPr defaultRowHeight="15"/>
  <cols>
    <col min="1" max="1" width="3.5703125" customWidth="1"/>
    <col min="2" max="2" width="21.140625" customWidth="1"/>
    <col min="3" max="3" width="8.28515625" customWidth="1"/>
    <col min="4" max="4" width="6.5703125" customWidth="1"/>
    <col min="5" max="5" width="6.140625" customWidth="1"/>
    <col min="6" max="6" width="7.42578125" customWidth="1"/>
    <col min="7" max="7" width="7" customWidth="1"/>
    <col min="8" max="8" width="6.7109375" customWidth="1"/>
    <col min="9" max="9" width="4.85546875" customWidth="1"/>
    <col min="10" max="10" width="3.42578125" customWidth="1"/>
    <col min="11" max="11" width="6.7109375" customWidth="1"/>
    <col min="12" max="12" width="7.42578125" customWidth="1"/>
    <col min="13" max="13" width="8.28515625" customWidth="1"/>
    <col min="14" max="14" width="7.5703125" customWidth="1"/>
    <col min="15" max="15" width="7.42578125" customWidth="1"/>
    <col min="16" max="16" width="8" customWidth="1"/>
    <col min="17" max="17" width="6.5703125" customWidth="1"/>
    <col min="18" max="18" width="6.140625" customWidth="1"/>
  </cols>
  <sheetData>
    <row r="1" spans="1:18">
      <c r="Q1" s="171"/>
      <c r="R1" s="171"/>
    </row>
    <row r="2" spans="1:18">
      <c r="A2" s="150" t="s">
        <v>201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</row>
    <row r="3" spans="1:18" s="79" customFormat="1">
      <c r="A3" s="188" t="s">
        <v>445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</row>
    <row r="4" spans="1:18" ht="15.75" thickBot="1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</row>
    <row r="5" spans="1:18" ht="15.75" thickBot="1">
      <c r="A5" s="189" t="s">
        <v>189</v>
      </c>
      <c r="B5" s="189" t="s">
        <v>421</v>
      </c>
      <c r="C5" s="146" t="s">
        <v>190</v>
      </c>
      <c r="D5" s="148"/>
      <c r="E5" s="148"/>
      <c r="F5" s="148"/>
      <c r="G5" s="148"/>
      <c r="H5" s="147"/>
      <c r="I5" s="146" t="s">
        <v>191</v>
      </c>
      <c r="J5" s="148"/>
      <c r="K5" s="148"/>
      <c r="L5" s="148"/>
      <c r="M5" s="148"/>
      <c r="N5" s="148"/>
      <c r="O5" s="148"/>
      <c r="P5" s="148"/>
      <c r="Q5" s="148"/>
      <c r="R5" s="147"/>
    </row>
    <row r="6" spans="1:18" ht="180.75" customHeight="1" thickBot="1">
      <c r="A6" s="190"/>
      <c r="B6" s="190"/>
      <c r="C6" s="146" t="s">
        <v>192</v>
      </c>
      <c r="D6" s="148"/>
      <c r="E6" s="147"/>
      <c r="F6" s="146" t="s">
        <v>193</v>
      </c>
      <c r="G6" s="148"/>
      <c r="H6" s="147"/>
      <c r="I6" s="146" t="s">
        <v>199</v>
      </c>
      <c r="J6" s="148"/>
      <c r="K6" s="148"/>
      <c r="L6" s="147"/>
      <c r="M6" s="146" t="s">
        <v>194</v>
      </c>
      <c r="N6" s="148"/>
      <c r="O6" s="147"/>
      <c r="P6" s="146" t="s">
        <v>198</v>
      </c>
      <c r="Q6" s="148"/>
      <c r="R6" s="147"/>
    </row>
    <row r="7" spans="1:18" ht="15" customHeight="1">
      <c r="A7" s="190"/>
      <c r="B7" s="190"/>
      <c r="C7" s="192" t="s">
        <v>195</v>
      </c>
      <c r="D7" s="193" t="s">
        <v>196</v>
      </c>
      <c r="E7" s="185"/>
      <c r="F7" s="192" t="s">
        <v>195</v>
      </c>
      <c r="G7" s="193" t="s">
        <v>196</v>
      </c>
      <c r="H7" s="185"/>
      <c r="I7" s="180" t="s">
        <v>195</v>
      </c>
      <c r="J7" s="181"/>
      <c r="K7" s="184" t="s">
        <v>196</v>
      </c>
      <c r="L7" s="185"/>
      <c r="M7" s="172" t="s">
        <v>195</v>
      </c>
      <c r="N7" s="184" t="s">
        <v>196</v>
      </c>
      <c r="O7" s="185"/>
      <c r="P7" s="172" t="s">
        <v>200</v>
      </c>
      <c r="Q7" s="184" t="s">
        <v>196</v>
      </c>
      <c r="R7" s="185"/>
    </row>
    <row r="8" spans="1:18" ht="39" customHeight="1" thickBot="1">
      <c r="A8" s="190"/>
      <c r="B8" s="190"/>
      <c r="C8" s="173"/>
      <c r="D8" s="194"/>
      <c r="E8" s="187"/>
      <c r="F8" s="195"/>
      <c r="G8" s="194"/>
      <c r="H8" s="187"/>
      <c r="I8" s="182"/>
      <c r="J8" s="183"/>
      <c r="K8" s="186"/>
      <c r="L8" s="187"/>
      <c r="M8" s="173"/>
      <c r="N8" s="186"/>
      <c r="O8" s="187"/>
      <c r="P8" s="173"/>
      <c r="Q8" s="186"/>
      <c r="R8" s="187"/>
    </row>
    <row r="9" spans="1:18" ht="15.75" thickBot="1">
      <c r="A9" s="191"/>
      <c r="B9" s="191"/>
      <c r="C9" s="20">
        <v>2023</v>
      </c>
      <c r="D9" s="21">
        <v>2024</v>
      </c>
      <c r="E9" s="21">
        <v>2025</v>
      </c>
      <c r="F9" s="21">
        <v>2023</v>
      </c>
      <c r="G9" s="21">
        <v>2024</v>
      </c>
      <c r="H9" s="21">
        <v>2025</v>
      </c>
      <c r="I9" s="142">
        <v>2023</v>
      </c>
      <c r="J9" s="144"/>
      <c r="K9" s="21">
        <v>2024</v>
      </c>
      <c r="L9" s="21">
        <v>2025</v>
      </c>
      <c r="M9" s="21">
        <v>2023</v>
      </c>
      <c r="N9" s="21">
        <v>2024</v>
      </c>
      <c r="O9" s="21">
        <v>2025</v>
      </c>
      <c r="P9" s="22">
        <v>2023</v>
      </c>
      <c r="Q9" s="22">
        <v>2024</v>
      </c>
      <c r="R9" s="22">
        <v>2025</v>
      </c>
    </row>
    <row r="10" spans="1:18" ht="15.75" thickBot="1">
      <c r="A10" s="23">
        <v>1</v>
      </c>
      <c r="B10" s="24">
        <v>2</v>
      </c>
      <c r="C10" s="24">
        <v>3</v>
      </c>
      <c r="D10" s="24">
        <v>4</v>
      </c>
      <c r="E10" s="24">
        <v>5</v>
      </c>
      <c r="F10" s="24">
        <v>6</v>
      </c>
      <c r="G10" s="24">
        <v>7</v>
      </c>
      <c r="H10" s="24">
        <v>8</v>
      </c>
      <c r="I10" s="146">
        <v>9</v>
      </c>
      <c r="J10" s="147"/>
      <c r="K10" s="24">
        <v>10</v>
      </c>
      <c r="L10" s="24">
        <v>11</v>
      </c>
      <c r="M10" s="24">
        <v>12</v>
      </c>
      <c r="N10" s="24">
        <v>13</v>
      </c>
      <c r="O10" s="24">
        <v>14</v>
      </c>
      <c r="P10" s="24">
        <v>15</v>
      </c>
      <c r="Q10" s="24">
        <v>16</v>
      </c>
      <c r="R10" s="24">
        <v>17</v>
      </c>
    </row>
    <row r="11" spans="1:18" s="52" customFormat="1">
      <c r="A11" s="125">
        <v>1</v>
      </c>
      <c r="B11" s="174" t="s">
        <v>446</v>
      </c>
      <c r="C11" s="125">
        <v>0</v>
      </c>
      <c r="D11" s="125">
        <v>0</v>
      </c>
      <c r="E11" s="125">
        <v>0</v>
      </c>
      <c r="F11" s="125">
        <v>0</v>
      </c>
      <c r="G11" s="125">
        <v>0</v>
      </c>
      <c r="H11" s="125">
        <v>0</v>
      </c>
      <c r="I11" s="176">
        <v>0.17499999999999999</v>
      </c>
      <c r="J11" s="177"/>
      <c r="K11" s="169">
        <v>0.17299999999999999</v>
      </c>
      <c r="L11" s="169">
        <v>0.17100000000000001</v>
      </c>
      <c r="M11" s="125" t="s">
        <v>197</v>
      </c>
      <c r="N11" s="125" t="s">
        <v>197</v>
      </c>
      <c r="O11" s="125" t="s">
        <v>197</v>
      </c>
      <c r="P11" s="125">
        <v>125875</v>
      </c>
      <c r="Q11" s="125">
        <v>125875</v>
      </c>
      <c r="R11" s="125">
        <v>125875</v>
      </c>
    </row>
    <row r="12" spans="1:18" s="53" customFormat="1" ht="41.25" customHeight="1" thickBot="1">
      <c r="A12" s="126"/>
      <c r="B12" s="175"/>
      <c r="C12" s="126"/>
      <c r="D12" s="126"/>
      <c r="E12" s="126"/>
      <c r="F12" s="126"/>
      <c r="G12" s="126"/>
      <c r="H12" s="126"/>
      <c r="I12" s="178"/>
      <c r="J12" s="179"/>
      <c r="K12" s="170"/>
      <c r="L12" s="170"/>
      <c r="M12" s="126"/>
      <c r="N12" s="126"/>
      <c r="O12" s="126"/>
      <c r="P12" s="126"/>
      <c r="Q12" s="126"/>
      <c r="R12" s="126"/>
    </row>
    <row r="13" spans="1:18">
      <c r="A13" s="8"/>
      <c r="B13" s="8"/>
      <c r="C13" s="9"/>
      <c r="D13" s="9"/>
      <c r="E13" s="9"/>
      <c r="F13" s="9"/>
      <c r="G13" s="9"/>
      <c r="H13" s="9"/>
      <c r="I13" s="9"/>
      <c r="J13" s="8"/>
      <c r="K13" s="8"/>
      <c r="L13" s="8"/>
      <c r="M13" s="8"/>
      <c r="N13" s="8"/>
      <c r="O13" s="8"/>
      <c r="P13" s="8"/>
      <c r="Q13" s="8"/>
      <c r="R13" s="8"/>
    </row>
  </sheetData>
  <mergeCells count="42">
    <mergeCell ref="C7:C8"/>
    <mergeCell ref="D7:E8"/>
    <mergeCell ref="F7:F8"/>
    <mergeCell ref="G7:H8"/>
    <mergeCell ref="K7:L8"/>
    <mergeCell ref="M7:M8"/>
    <mergeCell ref="Q7:R8"/>
    <mergeCell ref="N7:O8"/>
    <mergeCell ref="A2:R2"/>
    <mergeCell ref="A3:R3"/>
    <mergeCell ref="A4:R4"/>
    <mergeCell ref="A5:A9"/>
    <mergeCell ref="B5:B9"/>
    <mergeCell ref="C5:H5"/>
    <mergeCell ref="I5:R5"/>
    <mergeCell ref="C6:E6"/>
    <mergeCell ref="F6:H6"/>
    <mergeCell ref="I6:L6"/>
    <mergeCell ref="M6:O6"/>
    <mergeCell ref="P6:R6"/>
    <mergeCell ref="F11:F12"/>
    <mergeCell ref="G11:G12"/>
    <mergeCell ref="H11:H12"/>
    <mergeCell ref="I11:J12"/>
    <mergeCell ref="I7:J8"/>
    <mergeCell ref="A11:A12"/>
    <mergeCell ref="B11:B12"/>
    <mergeCell ref="C11:C12"/>
    <mergeCell ref="D11:D12"/>
    <mergeCell ref="E11:E12"/>
    <mergeCell ref="P11:P12"/>
    <mergeCell ref="Q1:R1"/>
    <mergeCell ref="P7:P8"/>
    <mergeCell ref="M11:M12"/>
    <mergeCell ref="Q11:Q12"/>
    <mergeCell ref="R11:R12"/>
    <mergeCell ref="I9:J9"/>
    <mergeCell ref="K11:K12"/>
    <mergeCell ref="L11:L12"/>
    <mergeCell ref="N11:N12"/>
    <mergeCell ref="O11:O12"/>
    <mergeCell ref="I10:J10"/>
  </mergeCells>
  <pageMargins left="0.59055118110236227" right="0.59055118110236227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26"/>
  <sheetViews>
    <sheetView topLeftCell="A19" zoomScale="90" zoomScaleNormal="90" workbookViewId="0">
      <selection activeCell="N40" sqref="N40"/>
    </sheetView>
  </sheetViews>
  <sheetFormatPr defaultRowHeight="15"/>
  <cols>
    <col min="1" max="1" width="5.140625" customWidth="1"/>
    <col min="2" max="2" width="11.42578125" customWidth="1"/>
    <col min="3" max="3" width="16.42578125" customWidth="1"/>
    <col min="4" max="4" width="4.28515625" customWidth="1"/>
    <col min="5" max="5" width="8.28515625" customWidth="1"/>
    <col min="6" max="6" width="3.42578125" customWidth="1"/>
    <col min="7" max="7" width="3.7109375" customWidth="1"/>
    <col min="8" max="8" width="3.85546875" customWidth="1"/>
    <col min="9" max="10" width="4" customWidth="1"/>
    <col min="11" max="11" width="2.5703125" customWidth="1"/>
    <col min="12" max="13" width="5.5703125" customWidth="1"/>
    <col min="14" max="14" width="22.42578125" customWidth="1"/>
    <col min="15" max="15" width="17.140625" customWidth="1"/>
  </cols>
  <sheetData>
    <row r="1" spans="1:19">
      <c r="O1" s="49"/>
    </row>
    <row r="2" spans="1:19" ht="1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45"/>
      <c r="O2" s="145"/>
    </row>
    <row r="3" spans="1:19" ht="1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"/>
      <c r="O3" s="11"/>
    </row>
    <row r="4" spans="1:19" ht="15" customHeight="1">
      <c r="A4" s="150" t="s">
        <v>202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</row>
    <row r="5" spans="1:19" ht="15" customHeight="1">
      <c r="A5" s="214" t="s">
        <v>203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</row>
    <row r="6" spans="1:19" ht="15.75" customHeight="1" thickBot="1">
      <c r="A6" s="98"/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</row>
    <row r="7" spans="1:19" ht="25.5" customHeight="1">
      <c r="A7" s="172" t="s">
        <v>204</v>
      </c>
      <c r="B7" s="180" t="s">
        <v>205</v>
      </c>
      <c r="C7" s="181"/>
      <c r="D7" s="180" t="s">
        <v>206</v>
      </c>
      <c r="E7" s="218"/>
      <c r="F7" s="218"/>
      <c r="G7" s="218"/>
      <c r="H7" s="218"/>
      <c r="I7" s="218"/>
      <c r="J7" s="218"/>
      <c r="K7" s="218"/>
      <c r="L7" s="218"/>
      <c r="M7" s="218"/>
      <c r="N7" s="180" t="s">
        <v>208</v>
      </c>
      <c r="O7" s="181"/>
    </row>
    <row r="8" spans="1:19" ht="15.75" thickBot="1">
      <c r="A8" s="173"/>
      <c r="B8" s="182"/>
      <c r="C8" s="183"/>
      <c r="D8" s="216" t="s">
        <v>207</v>
      </c>
      <c r="E8" s="219"/>
      <c r="F8" s="219"/>
      <c r="G8" s="219"/>
      <c r="H8" s="219"/>
      <c r="I8" s="219"/>
      <c r="J8" s="219"/>
      <c r="K8" s="219"/>
      <c r="L8" s="219"/>
      <c r="M8" s="219"/>
      <c r="N8" s="182"/>
      <c r="O8" s="183"/>
    </row>
    <row r="9" spans="1:19" ht="29.25" customHeight="1" thickBot="1">
      <c r="A9" s="173"/>
      <c r="B9" s="182"/>
      <c r="C9" s="183"/>
      <c r="D9" s="205" t="s">
        <v>339</v>
      </c>
      <c r="E9" s="213"/>
      <c r="F9" s="180" t="s">
        <v>209</v>
      </c>
      <c r="G9" s="218"/>
      <c r="H9" s="181"/>
      <c r="I9" s="205" t="s">
        <v>340</v>
      </c>
      <c r="J9" s="213"/>
      <c r="K9" s="213"/>
      <c r="L9" s="213"/>
      <c r="M9" s="213"/>
      <c r="N9" s="182"/>
      <c r="O9" s="183"/>
    </row>
    <row r="10" spans="1:19" ht="27.75" customHeight="1" thickBot="1">
      <c r="A10" s="215"/>
      <c r="B10" s="216"/>
      <c r="C10" s="217"/>
      <c r="D10" s="205" t="s">
        <v>338</v>
      </c>
      <c r="E10" s="206"/>
      <c r="F10" s="207"/>
      <c r="G10" s="208"/>
      <c r="H10" s="209"/>
      <c r="I10" s="210">
        <v>2024</v>
      </c>
      <c r="J10" s="211"/>
      <c r="K10" s="212"/>
      <c r="L10" s="210">
        <v>2025</v>
      </c>
      <c r="M10" s="212"/>
      <c r="N10" s="216"/>
      <c r="O10" s="217"/>
    </row>
    <row r="11" spans="1:19" ht="15.75" thickBot="1">
      <c r="A11" s="19">
        <v>1</v>
      </c>
      <c r="B11" s="205">
        <v>2</v>
      </c>
      <c r="C11" s="206"/>
      <c r="D11" s="205">
        <v>3</v>
      </c>
      <c r="E11" s="206"/>
      <c r="F11" s="205">
        <v>4</v>
      </c>
      <c r="G11" s="213"/>
      <c r="H11" s="206"/>
      <c r="I11" s="205">
        <v>5</v>
      </c>
      <c r="J11" s="213"/>
      <c r="K11" s="206"/>
      <c r="L11" s="205">
        <v>6</v>
      </c>
      <c r="M11" s="206"/>
      <c r="N11" s="205">
        <v>7</v>
      </c>
      <c r="O11" s="206"/>
    </row>
    <row r="12" spans="1:19" ht="15.75" thickBot="1">
      <c r="A12" s="13" t="s">
        <v>210</v>
      </c>
      <c r="B12" s="196" t="s">
        <v>211</v>
      </c>
      <c r="C12" s="197"/>
      <c r="D12" s="198">
        <v>716650</v>
      </c>
      <c r="E12" s="199"/>
      <c r="F12" s="198">
        <v>716650</v>
      </c>
      <c r="G12" s="204"/>
      <c r="H12" s="199"/>
      <c r="I12" s="198">
        <v>140000</v>
      </c>
      <c r="J12" s="204"/>
      <c r="K12" s="199"/>
      <c r="L12" s="198">
        <v>576650</v>
      </c>
      <c r="M12" s="199"/>
      <c r="N12" s="198"/>
      <c r="O12" s="199"/>
    </row>
    <row r="13" spans="1:19" ht="53.25" customHeight="1" thickBot="1">
      <c r="A13" s="14" t="s">
        <v>231</v>
      </c>
      <c r="B13" s="202" t="s">
        <v>212</v>
      </c>
      <c r="C13" s="203"/>
      <c r="D13" s="198">
        <v>299200</v>
      </c>
      <c r="E13" s="199"/>
      <c r="F13" s="198">
        <v>299200</v>
      </c>
      <c r="G13" s="204"/>
      <c r="H13" s="199"/>
      <c r="I13" s="198">
        <v>132600</v>
      </c>
      <c r="J13" s="204"/>
      <c r="K13" s="199"/>
      <c r="L13" s="198">
        <v>166600</v>
      </c>
      <c r="M13" s="199"/>
      <c r="N13" s="200" t="s">
        <v>447</v>
      </c>
      <c r="O13" s="201"/>
      <c r="S13" s="54"/>
    </row>
    <row r="14" spans="1:19" ht="64.5" customHeight="1" thickBot="1">
      <c r="A14" s="14" t="s">
        <v>232</v>
      </c>
      <c r="B14" s="202" t="s">
        <v>213</v>
      </c>
      <c r="C14" s="203"/>
      <c r="D14" s="198">
        <v>417450</v>
      </c>
      <c r="E14" s="199"/>
      <c r="F14" s="198">
        <v>417450</v>
      </c>
      <c r="G14" s="204"/>
      <c r="H14" s="199"/>
      <c r="I14" s="198">
        <v>7400</v>
      </c>
      <c r="J14" s="204"/>
      <c r="K14" s="199"/>
      <c r="L14" s="198">
        <f>349400+60650</f>
        <v>410050</v>
      </c>
      <c r="M14" s="199"/>
      <c r="N14" s="200" t="s">
        <v>448</v>
      </c>
      <c r="O14" s="201"/>
      <c r="R14" s="54"/>
      <c r="S14" s="54"/>
    </row>
    <row r="15" spans="1:19" ht="15.75" thickBot="1">
      <c r="A15" s="14" t="s">
        <v>233</v>
      </c>
      <c r="B15" s="202" t="s">
        <v>214</v>
      </c>
      <c r="C15" s="203"/>
      <c r="D15" s="198">
        <v>0</v>
      </c>
      <c r="E15" s="199"/>
      <c r="F15" s="198">
        <v>0</v>
      </c>
      <c r="G15" s="204"/>
      <c r="H15" s="199"/>
      <c r="I15" s="198">
        <v>0</v>
      </c>
      <c r="J15" s="204"/>
      <c r="K15" s="199"/>
      <c r="L15" s="198">
        <v>0</v>
      </c>
      <c r="M15" s="199"/>
      <c r="N15" s="198"/>
      <c r="O15" s="199"/>
    </row>
    <row r="16" spans="1:19" ht="39.75" customHeight="1" thickBot="1">
      <c r="A16" s="15" t="s">
        <v>234</v>
      </c>
      <c r="B16" s="202" t="s">
        <v>215</v>
      </c>
      <c r="C16" s="203"/>
      <c r="D16" s="198">
        <v>0</v>
      </c>
      <c r="E16" s="199"/>
      <c r="F16" s="198">
        <v>0</v>
      </c>
      <c r="G16" s="204"/>
      <c r="H16" s="199"/>
      <c r="I16" s="198">
        <v>0</v>
      </c>
      <c r="J16" s="204"/>
      <c r="K16" s="199"/>
      <c r="L16" s="198">
        <v>0</v>
      </c>
      <c r="M16" s="199"/>
      <c r="N16" s="198"/>
      <c r="O16" s="199"/>
    </row>
    <row r="17" spans="1:15" ht="111" customHeight="1" thickBot="1">
      <c r="A17" s="15" t="s">
        <v>235</v>
      </c>
      <c r="B17" s="202" t="s">
        <v>216</v>
      </c>
      <c r="C17" s="203"/>
      <c r="D17" s="198">
        <v>0</v>
      </c>
      <c r="E17" s="199"/>
      <c r="F17" s="198">
        <v>0</v>
      </c>
      <c r="G17" s="204"/>
      <c r="H17" s="199"/>
      <c r="I17" s="198">
        <v>0</v>
      </c>
      <c r="J17" s="204"/>
      <c r="K17" s="199"/>
      <c r="L17" s="198">
        <v>0</v>
      </c>
      <c r="M17" s="199"/>
      <c r="N17" s="198"/>
      <c r="O17" s="199"/>
    </row>
    <row r="18" spans="1:15" ht="84" customHeight="1" thickBot="1">
      <c r="A18" s="14" t="s">
        <v>236</v>
      </c>
      <c r="B18" s="202" t="s">
        <v>217</v>
      </c>
      <c r="C18" s="203"/>
      <c r="D18" s="198">
        <v>0</v>
      </c>
      <c r="E18" s="199"/>
      <c r="F18" s="198">
        <v>0</v>
      </c>
      <c r="G18" s="204"/>
      <c r="H18" s="199"/>
      <c r="I18" s="198">
        <v>0</v>
      </c>
      <c r="J18" s="204"/>
      <c r="K18" s="199"/>
      <c r="L18" s="198">
        <v>0</v>
      </c>
      <c r="M18" s="199"/>
      <c r="N18" s="198"/>
      <c r="O18" s="199"/>
    </row>
    <row r="19" spans="1:15" ht="38.25" customHeight="1" thickBot="1">
      <c r="A19" s="14" t="s">
        <v>237</v>
      </c>
      <c r="B19" s="202" t="s">
        <v>218</v>
      </c>
      <c r="C19" s="203"/>
      <c r="D19" s="198">
        <v>0</v>
      </c>
      <c r="E19" s="199"/>
      <c r="F19" s="198">
        <v>0</v>
      </c>
      <c r="G19" s="204"/>
      <c r="H19" s="199"/>
      <c r="I19" s="198">
        <v>0</v>
      </c>
      <c r="J19" s="204"/>
      <c r="K19" s="199"/>
      <c r="L19" s="198">
        <v>0</v>
      </c>
      <c r="M19" s="199"/>
      <c r="N19" s="198"/>
      <c r="O19" s="199"/>
    </row>
    <row r="20" spans="1:15" ht="36.75" customHeight="1" thickBot="1">
      <c r="A20" s="13" t="s">
        <v>219</v>
      </c>
      <c r="B20" s="196" t="s">
        <v>220</v>
      </c>
      <c r="C20" s="197"/>
      <c r="D20" s="198">
        <v>0</v>
      </c>
      <c r="E20" s="199"/>
      <c r="F20" s="146">
        <v>0</v>
      </c>
      <c r="G20" s="148"/>
      <c r="H20" s="147"/>
      <c r="I20" s="146">
        <v>0</v>
      </c>
      <c r="J20" s="148"/>
      <c r="K20" s="147"/>
      <c r="L20" s="146">
        <v>0</v>
      </c>
      <c r="M20" s="147"/>
      <c r="N20" s="198"/>
      <c r="O20" s="199"/>
    </row>
    <row r="21" spans="1:15" ht="24.75" customHeight="1" thickBot="1">
      <c r="A21" s="13" t="s">
        <v>221</v>
      </c>
      <c r="B21" s="196" t="s">
        <v>222</v>
      </c>
      <c r="C21" s="197"/>
      <c r="D21" s="198">
        <v>400000</v>
      </c>
      <c r="E21" s="199"/>
      <c r="F21" s="198">
        <v>400000</v>
      </c>
      <c r="G21" s="204"/>
      <c r="H21" s="199"/>
      <c r="I21" s="198">
        <v>200000</v>
      </c>
      <c r="J21" s="204"/>
      <c r="K21" s="199"/>
      <c r="L21" s="198">
        <v>200000</v>
      </c>
      <c r="M21" s="199"/>
      <c r="N21" s="198"/>
      <c r="O21" s="199"/>
    </row>
    <row r="22" spans="1:15" ht="57.75" customHeight="1" thickBot="1">
      <c r="A22" s="14" t="s">
        <v>238</v>
      </c>
      <c r="B22" s="202" t="s">
        <v>223</v>
      </c>
      <c r="C22" s="203"/>
      <c r="D22" s="198">
        <v>400000</v>
      </c>
      <c r="E22" s="199"/>
      <c r="F22" s="198">
        <v>400000</v>
      </c>
      <c r="G22" s="204"/>
      <c r="H22" s="199"/>
      <c r="I22" s="198">
        <v>200000</v>
      </c>
      <c r="J22" s="204"/>
      <c r="K22" s="199"/>
      <c r="L22" s="198">
        <v>200000</v>
      </c>
      <c r="M22" s="199"/>
      <c r="N22" s="200" t="s">
        <v>449</v>
      </c>
      <c r="O22" s="201"/>
    </row>
    <row r="23" spans="1:15" ht="15.75" thickBot="1">
      <c r="A23" s="14" t="s">
        <v>239</v>
      </c>
      <c r="B23" s="202" t="s">
        <v>224</v>
      </c>
      <c r="C23" s="203"/>
      <c r="D23" s="198">
        <v>0</v>
      </c>
      <c r="E23" s="199"/>
      <c r="F23" s="198">
        <v>0</v>
      </c>
      <c r="G23" s="204"/>
      <c r="H23" s="199"/>
      <c r="I23" s="198">
        <v>0</v>
      </c>
      <c r="J23" s="204"/>
      <c r="K23" s="199"/>
      <c r="L23" s="198">
        <v>0</v>
      </c>
      <c r="M23" s="199"/>
      <c r="N23" s="198"/>
      <c r="O23" s="199"/>
    </row>
    <row r="24" spans="1:15" ht="15.75" customHeight="1" thickBot="1">
      <c r="A24" s="16" t="s">
        <v>225</v>
      </c>
      <c r="B24" s="202" t="s">
        <v>226</v>
      </c>
      <c r="C24" s="203"/>
      <c r="D24" s="198">
        <v>0</v>
      </c>
      <c r="E24" s="199"/>
      <c r="F24" s="198">
        <v>0</v>
      </c>
      <c r="G24" s="204"/>
      <c r="H24" s="199"/>
      <c r="I24" s="198">
        <v>0</v>
      </c>
      <c r="J24" s="204"/>
      <c r="K24" s="199"/>
      <c r="L24" s="198">
        <v>0</v>
      </c>
      <c r="M24" s="199"/>
      <c r="N24" s="198"/>
      <c r="O24" s="199"/>
    </row>
    <row r="25" spans="1:15" ht="132" customHeight="1" thickBot="1">
      <c r="A25" s="13" t="s">
        <v>227</v>
      </c>
      <c r="B25" s="196" t="s">
        <v>228</v>
      </c>
      <c r="C25" s="197"/>
      <c r="D25" s="198">
        <v>0</v>
      </c>
      <c r="E25" s="199"/>
      <c r="F25" s="146">
        <v>0</v>
      </c>
      <c r="G25" s="148"/>
      <c r="H25" s="147"/>
      <c r="I25" s="146">
        <v>0</v>
      </c>
      <c r="J25" s="148"/>
      <c r="K25" s="147"/>
      <c r="L25" s="146">
        <v>0</v>
      </c>
      <c r="M25" s="147"/>
      <c r="N25" s="146"/>
      <c r="O25" s="147"/>
    </row>
    <row r="26" spans="1:15" ht="24" customHeight="1" thickBot="1">
      <c r="A26" s="13" t="s">
        <v>229</v>
      </c>
      <c r="B26" s="196" t="s">
        <v>230</v>
      </c>
      <c r="C26" s="197"/>
      <c r="D26" s="198">
        <v>0</v>
      </c>
      <c r="E26" s="199"/>
      <c r="F26" s="146">
        <v>0</v>
      </c>
      <c r="G26" s="148"/>
      <c r="H26" s="147"/>
      <c r="I26" s="146">
        <v>0</v>
      </c>
      <c r="J26" s="148"/>
      <c r="K26" s="147"/>
      <c r="L26" s="146">
        <v>0</v>
      </c>
      <c r="M26" s="147"/>
      <c r="N26" s="146"/>
      <c r="O26" s="147"/>
    </row>
  </sheetData>
  <mergeCells count="112">
    <mergeCell ref="N2:O2"/>
    <mergeCell ref="A4:O4"/>
    <mergeCell ref="A5:O5"/>
    <mergeCell ref="A6:O6"/>
    <mergeCell ref="A7:A10"/>
    <mergeCell ref="B7:C10"/>
    <mergeCell ref="D7:M7"/>
    <mergeCell ref="D8:M8"/>
    <mergeCell ref="N7:O10"/>
    <mergeCell ref="D9:E9"/>
    <mergeCell ref="F9:H9"/>
    <mergeCell ref="I9:M9"/>
    <mergeCell ref="D10:E10"/>
    <mergeCell ref="N11:O11"/>
    <mergeCell ref="B12:C12"/>
    <mergeCell ref="D12:E12"/>
    <mergeCell ref="F12:H12"/>
    <mergeCell ref="I12:K12"/>
    <mergeCell ref="L12:M12"/>
    <mergeCell ref="N12:O12"/>
    <mergeCell ref="F10:H10"/>
    <mergeCell ref="I10:K10"/>
    <mergeCell ref="L10:M10"/>
    <mergeCell ref="B11:C11"/>
    <mergeCell ref="D11:E11"/>
    <mergeCell ref="F11:H11"/>
    <mergeCell ref="I11:K11"/>
    <mergeCell ref="L11:M11"/>
    <mergeCell ref="N13:O13"/>
    <mergeCell ref="N14:O14"/>
    <mergeCell ref="B16:C16"/>
    <mergeCell ref="D16:E16"/>
    <mergeCell ref="F16:H16"/>
    <mergeCell ref="I16:K16"/>
    <mergeCell ref="L16:M16"/>
    <mergeCell ref="B15:C15"/>
    <mergeCell ref="D15:E15"/>
    <mergeCell ref="F15:H15"/>
    <mergeCell ref="I15:K15"/>
    <mergeCell ref="L15:M15"/>
    <mergeCell ref="N15:O15"/>
    <mergeCell ref="N16:O16"/>
    <mergeCell ref="B14:C14"/>
    <mergeCell ref="D14:E14"/>
    <mergeCell ref="F14:H14"/>
    <mergeCell ref="I14:K14"/>
    <mergeCell ref="L14:M14"/>
    <mergeCell ref="B13:C13"/>
    <mergeCell ref="D13:E13"/>
    <mergeCell ref="F13:H13"/>
    <mergeCell ref="I13:K13"/>
    <mergeCell ref="L13:M13"/>
    <mergeCell ref="N17:O17"/>
    <mergeCell ref="N18:O18"/>
    <mergeCell ref="B20:C20"/>
    <mergeCell ref="D20:E20"/>
    <mergeCell ref="F20:H20"/>
    <mergeCell ref="I20:K20"/>
    <mergeCell ref="L20:M20"/>
    <mergeCell ref="B19:C19"/>
    <mergeCell ref="D19:E19"/>
    <mergeCell ref="F19:H19"/>
    <mergeCell ref="I19:K19"/>
    <mergeCell ref="L19:M19"/>
    <mergeCell ref="N19:O19"/>
    <mergeCell ref="N20:O20"/>
    <mergeCell ref="B18:C18"/>
    <mergeCell ref="D18:E18"/>
    <mergeCell ref="F18:H18"/>
    <mergeCell ref="I18:K18"/>
    <mergeCell ref="L18:M18"/>
    <mergeCell ref="B17:C17"/>
    <mergeCell ref="D17:E17"/>
    <mergeCell ref="F17:H17"/>
    <mergeCell ref="I17:K17"/>
    <mergeCell ref="L17:M17"/>
    <mergeCell ref="N21:O21"/>
    <mergeCell ref="N22:O22"/>
    <mergeCell ref="N23:O23"/>
    <mergeCell ref="B24:C24"/>
    <mergeCell ref="D24:E24"/>
    <mergeCell ref="F24:H24"/>
    <mergeCell ref="I24:K24"/>
    <mergeCell ref="L24:M24"/>
    <mergeCell ref="N24:O24"/>
    <mergeCell ref="B23:C23"/>
    <mergeCell ref="D23:E23"/>
    <mergeCell ref="F23:H23"/>
    <mergeCell ref="I23:K23"/>
    <mergeCell ref="L23:M23"/>
    <mergeCell ref="B22:C22"/>
    <mergeCell ref="D22:E22"/>
    <mergeCell ref="F22:H22"/>
    <mergeCell ref="I22:K22"/>
    <mergeCell ref="L22:M22"/>
    <mergeCell ref="B21:C21"/>
    <mergeCell ref="D21:E21"/>
    <mergeCell ref="F21:H21"/>
    <mergeCell ref="I21:K21"/>
    <mergeCell ref="L21:M21"/>
    <mergeCell ref="N25:O25"/>
    <mergeCell ref="B26:C26"/>
    <mergeCell ref="D26:E26"/>
    <mergeCell ref="F26:H26"/>
    <mergeCell ref="I26:K26"/>
    <mergeCell ref="L26:M26"/>
    <mergeCell ref="N26:O26"/>
    <mergeCell ref="B25:C25"/>
    <mergeCell ref="D25:E25"/>
    <mergeCell ref="F25:H25"/>
    <mergeCell ref="I25:K25"/>
    <mergeCell ref="L25:M25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X51"/>
  <sheetViews>
    <sheetView topLeftCell="A20" workbookViewId="0">
      <selection activeCell="V7" sqref="V7"/>
    </sheetView>
  </sheetViews>
  <sheetFormatPr defaultRowHeight="15"/>
  <cols>
    <col min="1" max="1" width="10.140625" bestFit="1" customWidth="1"/>
  </cols>
  <sheetData>
    <row r="1" spans="1:24">
      <c r="W1" s="220" t="s">
        <v>294</v>
      </c>
      <c r="X1" s="220"/>
    </row>
    <row r="2" spans="1:24" ht="24" customHeight="1">
      <c r="A2" s="230" t="s">
        <v>256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</row>
    <row r="3" spans="1:24">
      <c r="A3" s="232" t="s">
        <v>293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</row>
    <row r="4" spans="1:24" ht="21" customHeight="1" thickBot="1">
      <c r="A4" s="231" t="s">
        <v>257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</row>
    <row r="5" spans="1:24" ht="45" customHeight="1" thickBot="1">
      <c r="A5" s="221" t="s">
        <v>189</v>
      </c>
      <c r="B5" s="221" t="s">
        <v>258</v>
      </c>
      <c r="C5" s="224" t="s">
        <v>259</v>
      </c>
      <c r="D5" s="225"/>
      <c r="E5" s="224" t="s">
        <v>260</v>
      </c>
      <c r="F5" s="225"/>
      <c r="G5" s="224" t="s">
        <v>261</v>
      </c>
      <c r="H5" s="226"/>
      <c r="I5" s="226"/>
      <c r="J5" s="226"/>
      <c r="K5" s="225"/>
      <c r="L5" s="224" t="s">
        <v>262</v>
      </c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5"/>
      <c r="X5" s="221" t="s">
        <v>263</v>
      </c>
    </row>
    <row r="6" spans="1:24" ht="15.75" thickBot="1">
      <c r="A6" s="222"/>
      <c r="B6" s="222"/>
      <c r="C6" s="221" t="s">
        <v>264</v>
      </c>
      <c r="D6" s="221" t="s">
        <v>265</v>
      </c>
      <c r="E6" s="221" t="s">
        <v>264</v>
      </c>
      <c r="F6" s="221" t="s">
        <v>265</v>
      </c>
      <c r="G6" s="224" t="s">
        <v>31</v>
      </c>
      <c r="H6" s="226"/>
      <c r="I6" s="226"/>
      <c r="J6" s="225"/>
      <c r="K6" s="221" t="s">
        <v>65</v>
      </c>
      <c r="L6" s="221" t="s">
        <v>264</v>
      </c>
      <c r="M6" s="224" t="s">
        <v>265</v>
      </c>
      <c r="N6" s="226"/>
      <c r="O6" s="226"/>
      <c r="P6" s="226"/>
      <c r="Q6" s="226"/>
      <c r="R6" s="226"/>
      <c r="S6" s="226"/>
      <c r="T6" s="226"/>
      <c r="U6" s="226"/>
      <c r="V6" s="226"/>
      <c r="W6" s="225"/>
      <c r="X6" s="222"/>
    </row>
    <row r="7" spans="1:24" ht="409.5" customHeight="1" thickBot="1">
      <c r="A7" s="223"/>
      <c r="B7" s="223"/>
      <c r="C7" s="223"/>
      <c r="D7" s="223"/>
      <c r="E7" s="223"/>
      <c r="F7" s="223"/>
      <c r="G7" s="25" t="s">
        <v>61</v>
      </c>
      <c r="H7" s="25" t="s">
        <v>62</v>
      </c>
      <c r="I7" s="25" t="s">
        <v>63</v>
      </c>
      <c r="J7" s="25" t="s">
        <v>64</v>
      </c>
      <c r="K7" s="223"/>
      <c r="L7" s="223"/>
      <c r="M7" s="25" t="s">
        <v>266</v>
      </c>
      <c r="N7" s="25" t="s">
        <v>267</v>
      </c>
      <c r="O7" s="25" t="s">
        <v>268</v>
      </c>
      <c r="P7" s="25" t="s">
        <v>269</v>
      </c>
      <c r="Q7" s="25" t="s">
        <v>270</v>
      </c>
      <c r="R7" s="25" t="s">
        <v>271</v>
      </c>
      <c r="S7" s="25" t="s">
        <v>272</v>
      </c>
      <c r="T7" s="25" t="s">
        <v>273</v>
      </c>
      <c r="U7" s="33" t="s">
        <v>274</v>
      </c>
      <c r="V7" s="25" t="s">
        <v>230</v>
      </c>
      <c r="W7" s="25" t="s">
        <v>35</v>
      </c>
      <c r="X7" s="223"/>
    </row>
    <row r="8" spans="1:24" ht="15.75" thickBot="1">
      <c r="A8" s="26">
        <v>1</v>
      </c>
      <c r="B8" s="25">
        <v>2</v>
      </c>
      <c r="C8" s="25">
        <v>3</v>
      </c>
      <c r="D8" s="25">
        <v>4</v>
      </c>
      <c r="E8" s="25">
        <v>5</v>
      </c>
      <c r="F8" s="25">
        <v>6</v>
      </c>
      <c r="G8" s="29" t="s">
        <v>5</v>
      </c>
      <c r="H8" s="30" t="s">
        <v>6</v>
      </c>
      <c r="I8" s="30" t="s">
        <v>7</v>
      </c>
      <c r="J8" s="30" t="s">
        <v>8</v>
      </c>
      <c r="K8" s="30" t="s">
        <v>9</v>
      </c>
      <c r="L8" s="30" t="s">
        <v>295</v>
      </c>
      <c r="M8" s="30" t="s">
        <v>296</v>
      </c>
      <c r="N8" s="30" t="s">
        <v>297</v>
      </c>
      <c r="O8" s="30" t="s">
        <v>298</v>
      </c>
      <c r="P8" s="30" t="s">
        <v>299</v>
      </c>
      <c r="Q8" s="30" t="s">
        <v>300</v>
      </c>
      <c r="R8" s="30" t="s">
        <v>301</v>
      </c>
      <c r="S8" s="30" t="s">
        <v>302</v>
      </c>
      <c r="T8" s="30" t="s">
        <v>303</v>
      </c>
      <c r="U8" s="31" t="s">
        <v>304</v>
      </c>
      <c r="V8" s="31" t="s">
        <v>305</v>
      </c>
      <c r="W8" s="31" t="s">
        <v>306</v>
      </c>
      <c r="X8" s="25">
        <v>9</v>
      </c>
    </row>
    <row r="9" spans="1:24" ht="15.75" thickBot="1">
      <c r="A9" s="227" t="s">
        <v>275</v>
      </c>
      <c r="B9" s="228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9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15.75" thickBot="1">
      <c r="A10" s="227" t="s">
        <v>276</v>
      </c>
      <c r="B10" s="228"/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9"/>
      <c r="N10" s="28"/>
      <c r="O10" s="28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15.75" thickBot="1">
      <c r="A11" s="32" t="s">
        <v>308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15.75" thickBot="1">
      <c r="A12" s="32" t="s">
        <v>307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15.75" thickBot="1">
      <c r="A13" s="227" t="s">
        <v>277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9"/>
      <c r="T13" s="28"/>
      <c r="U13" s="28"/>
      <c r="V13" s="27"/>
      <c r="W13" s="27"/>
      <c r="X13" s="27"/>
    </row>
    <row r="14" spans="1:24" ht="15.75" thickBot="1">
      <c r="A14" s="32" t="s">
        <v>309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15.75" thickBot="1">
      <c r="A15" s="32" t="s">
        <v>310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15.75" thickBot="1">
      <c r="A16" s="227" t="s">
        <v>278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9"/>
      <c r="O16" s="28"/>
      <c r="P16" s="28"/>
      <c r="Q16" s="27"/>
      <c r="R16" s="27"/>
      <c r="S16" s="27"/>
      <c r="T16" s="27"/>
      <c r="U16" s="27"/>
      <c r="V16" s="27"/>
      <c r="W16" s="27"/>
      <c r="X16" s="27"/>
    </row>
    <row r="17" spans="1:24" ht="15.75" thickBot="1">
      <c r="A17" s="32" t="s">
        <v>234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15.75" thickBot="1">
      <c r="A18" s="32" t="s">
        <v>235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15.75" thickBot="1">
      <c r="A19" s="227" t="s">
        <v>279</v>
      </c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9"/>
      <c r="V19" s="28"/>
      <c r="W19" s="28"/>
      <c r="X19" s="27"/>
    </row>
    <row r="20" spans="1:24" ht="15.75" thickBot="1">
      <c r="A20" s="32" t="s">
        <v>311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5.75" thickBot="1">
      <c r="A21" s="32" t="s">
        <v>312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15.75" thickBot="1">
      <c r="A22" s="227" t="s">
        <v>280</v>
      </c>
      <c r="B22" s="229"/>
      <c r="C22" s="28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15.75" thickBot="1">
      <c r="A23" s="227" t="s">
        <v>281</v>
      </c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9"/>
      <c r="W23" s="28"/>
      <c r="X23" s="28"/>
    </row>
    <row r="24" spans="1:24" ht="15.75" thickBot="1">
      <c r="A24" s="32" t="s">
        <v>187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15.75" thickBot="1">
      <c r="A25" s="32" t="s">
        <v>188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15.75" thickBot="1">
      <c r="A26" s="227" t="s">
        <v>104</v>
      </c>
      <c r="B26" s="229"/>
      <c r="C26" s="28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15.75" thickBot="1">
      <c r="A27" s="227" t="s">
        <v>282</v>
      </c>
      <c r="B27" s="228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  <c r="Q27" s="228"/>
      <c r="R27" s="228"/>
      <c r="S27" s="228"/>
      <c r="T27" s="228"/>
      <c r="U27" s="228"/>
      <c r="V27" s="229"/>
      <c r="W27" s="27"/>
      <c r="X27" s="27"/>
    </row>
    <row r="28" spans="1:24" ht="15.75" thickBot="1">
      <c r="A28" s="227" t="s">
        <v>283</v>
      </c>
      <c r="B28" s="228"/>
      <c r="C28" s="228"/>
      <c r="D28" s="228"/>
      <c r="E28" s="228"/>
      <c r="F28" s="228"/>
      <c r="G28" s="228"/>
      <c r="H28" s="228"/>
      <c r="I28" s="229"/>
      <c r="J28" s="28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5.75" thickBot="1">
      <c r="A29" s="32" t="s">
        <v>313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15.75" thickBot="1">
      <c r="A30" s="32" t="s">
        <v>314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15.75" thickBot="1">
      <c r="A31" s="227" t="s">
        <v>284</v>
      </c>
      <c r="B31" s="228"/>
      <c r="C31" s="228"/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8"/>
      <c r="P31" s="228"/>
      <c r="Q31" s="228"/>
      <c r="R31" s="229"/>
      <c r="S31" s="28"/>
      <c r="T31" s="28"/>
      <c r="U31" s="27"/>
      <c r="V31" s="27"/>
      <c r="W31" s="27"/>
      <c r="X31" s="27"/>
    </row>
    <row r="32" spans="1:24" ht="15.75" thickBot="1">
      <c r="A32" s="32" t="s">
        <v>315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1:24" ht="15.75" thickBot="1">
      <c r="A33" s="32" t="s">
        <v>316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1:24" ht="15.75" thickBot="1">
      <c r="A34" s="227" t="s">
        <v>68</v>
      </c>
      <c r="B34" s="229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1:24" ht="30" customHeight="1" thickBot="1">
      <c r="A35" s="227" t="s">
        <v>285</v>
      </c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  <c r="X35" s="229"/>
    </row>
    <row r="36" spans="1:24" ht="15.75" thickBot="1">
      <c r="A36" s="32" t="s">
        <v>317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1:24" ht="15.75" thickBot="1">
      <c r="A37" s="32" t="s">
        <v>318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1:24" ht="15.75" thickBot="1">
      <c r="A38" s="227" t="s">
        <v>286</v>
      </c>
      <c r="B38" s="229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1:24" ht="15.75" thickBot="1">
      <c r="A39" s="227" t="s">
        <v>287</v>
      </c>
      <c r="B39" s="228"/>
      <c r="C39" s="228"/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9"/>
      <c r="P39" s="28"/>
      <c r="Q39" s="28"/>
      <c r="R39" s="27"/>
      <c r="S39" s="27"/>
      <c r="T39" s="27"/>
      <c r="U39" s="27"/>
      <c r="V39" s="27"/>
      <c r="W39" s="27"/>
      <c r="X39" s="27"/>
    </row>
    <row r="40" spans="1:24" ht="15.75" thickBot="1">
      <c r="A40" s="227" t="s">
        <v>288</v>
      </c>
      <c r="B40" s="228"/>
      <c r="C40" s="228"/>
      <c r="D40" s="228"/>
      <c r="E40" s="228"/>
      <c r="F40" s="228"/>
      <c r="G40" s="228"/>
      <c r="H40" s="228"/>
      <c r="I40" s="229"/>
      <c r="J40" s="28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1:24" ht="15.75" thickBot="1">
      <c r="A41" s="32" t="s">
        <v>319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1:24" ht="15.75" thickBot="1">
      <c r="A42" s="32" t="s">
        <v>320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1:24" ht="15.75" thickBot="1">
      <c r="A43" s="227" t="s">
        <v>289</v>
      </c>
      <c r="B43" s="228"/>
      <c r="C43" s="228"/>
      <c r="D43" s="228"/>
      <c r="E43" s="228"/>
      <c r="F43" s="228"/>
      <c r="G43" s="228"/>
      <c r="H43" s="228"/>
      <c r="I43" s="228"/>
      <c r="J43" s="228"/>
      <c r="K43" s="228"/>
      <c r="L43" s="228"/>
      <c r="M43" s="228"/>
      <c r="N43" s="228"/>
      <c r="O43" s="228"/>
      <c r="P43" s="228"/>
      <c r="Q43" s="228"/>
      <c r="R43" s="228"/>
      <c r="S43" s="228"/>
      <c r="T43" s="228"/>
      <c r="U43" s="229"/>
      <c r="V43" s="27"/>
      <c r="W43" s="27"/>
      <c r="X43" s="27"/>
    </row>
    <row r="44" spans="1:24" ht="15.75" thickBot="1">
      <c r="A44" s="32" t="s">
        <v>321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1:24" ht="15.75" thickBot="1">
      <c r="A45" s="32" t="s">
        <v>322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1:24" ht="15.75" thickBot="1">
      <c r="A46" s="227" t="s">
        <v>290</v>
      </c>
      <c r="B46" s="228"/>
      <c r="C46" s="229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1:24" ht="45" customHeight="1" thickBot="1">
      <c r="A47" s="227" t="s">
        <v>291</v>
      </c>
      <c r="B47" s="228"/>
      <c r="C47" s="228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9"/>
    </row>
    <row r="48" spans="1:24" ht="15.75" thickBot="1">
      <c r="A48" s="32" t="s">
        <v>323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1:24" ht="15.75" thickBot="1">
      <c r="A49" s="32" t="s">
        <v>324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1:24" ht="15.75" thickBot="1">
      <c r="A50" s="227" t="s">
        <v>292</v>
      </c>
      <c r="B50" s="229"/>
      <c r="C50" s="28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1:24" ht="15.75" thickBot="1">
      <c r="A51" s="227" t="s">
        <v>69</v>
      </c>
      <c r="B51" s="228"/>
      <c r="C51" s="229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</sheetData>
  <mergeCells count="40">
    <mergeCell ref="A47:X47"/>
    <mergeCell ref="A50:B50"/>
    <mergeCell ref="A51:C51"/>
    <mergeCell ref="A2:X2"/>
    <mergeCell ref="A4:X4"/>
    <mergeCell ref="A3:X3"/>
    <mergeCell ref="A35:X35"/>
    <mergeCell ref="A38:B38"/>
    <mergeCell ref="A39:O39"/>
    <mergeCell ref="A40:I40"/>
    <mergeCell ref="A43:U43"/>
    <mergeCell ref="A46:C46"/>
    <mergeCell ref="A23:V23"/>
    <mergeCell ref="A26:B26"/>
    <mergeCell ref="A27:V27"/>
    <mergeCell ref="A28:I28"/>
    <mergeCell ref="A31:R31"/>
    <mergeCell ref="A34:B34"/>
    <mergeCell ref="A9:M9"/>
    <mergeCell ref="A10:M10"/>
    <mergeCell ref="A13:S13"/>
    <mergeCell ref="A16:N16"/>
    <mergeCell ref="A19:U19"/>
    <mergeCell ref="A22:B22"/>
    <mergeCell ref="W1:X1"/>
    <mergeCell ref="A5:A7"/>
    <mergeCell ref="B5:B7"/>
    <mergeCell ref="C5:D5"/>
    <mergeCell ref="E5:F5"/>
    <mergeCell ref="G5:K5"/>
    <mergeCell ref="X5:X7"/>
    <mergeCell ref="C6:C7"/>
    <mergeCell ref="D6:D7"/>
    <mergeCell ref="E6:E7"/>
    <mergeCell ref="F6:F7"/>
    <mergeCell ref="G6:J6"/>
    <mergeCell ref="K6:K7"/>
    <mergeCell ref="L6:L7"/>
    <mergeCell ref="M6:W6"/>
    <mergeCell ref="L5:W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4"/>
  <sheetViews>
    <sheetView workbookViewId="0">
      <selection activeCell="K30" sqref="K30"/>
    </sheetView>
  </sheetViews>
  <sheetFormatPr defaultRowHeight="15"/>
  <sheetData>
    <row r="1" spans="1:12">
      <c r="K1" s="220" t="s">
        <v>333</v>
      </c>
      <c r="L1" s="220"/>
    </row>
    <row r="2" spans="1:12">
      <c r="A2" s="233" t="s">
        <v>332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</row>
    <row r="3" spans="1:12">
      <c r="A3" s="234"/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</row>
    <row r="4" spans="1:12">
      <c r="A4" s="234"/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</row>
    <row r="5" spans="1:12">
      <c r="A5" s="234"/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</row>
    <row r="6" spans="1:12" ht="18.75" customHeight="1">
      <c r="A6" s="234"/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 ht="18" customHeight="1">
      <c r="A7" s="236" t="s">
        <v>334</v>
      </c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</row>
    <row r="8" spans="1:12">
      <c r="A8" s="235" t="s">
        <v>257</v>
      </c>
      <c r="B8" s="235"/>
      <c r="C8" s="235"/>
      <c r="D8" s="235"/>
      <c r="E8" s="235"/>
      <c r="F8" s="235"/>
      <c r="G8" s="235"/>
      <c r="H8" s="235"/>
      <c r="I8" s="235"/>
      <c r="J8" s="235"/>
      <c r="K8" s="235"/>
      <c r="L8" s="235"/>
    </row>
    <row r="9" spans="1:12" ht="15.75" thickBot="1"/>
    <row r="10" spans="1:12" ht="15.75" thickBot="1">
      <c r="A10" s="237" t="s">
        <v>189</v>
      </c>
      <c r="B10" s="237" t="s">
        <v>325</v>
      </c>
      <c r="C10" s="240" t="s">
        <v>190</v>
      </c>
      <c r="D10" s="241"/>
      <c r="E10" s="241"/>
      <c r="F10" s="242"/>
      <c r="G10" s="240" t="s">
        <v>326</v>
      </c>
      <c r="H10" s="241"/>
      <c r="I10" s="241"/>
      <c r="J10" s="241"/>
      <c r="K10" s="241"/>
      <c r="L10" s="242"/>
    </row>
    <row r="11" spans="1:12" ht="300" customHeight="1" thickBot="1">
      <c r="A11" s="238"/>
      <c r="B11" s="238"/>
      <c r="C11" s="240" t="s">
        <v>327</v>
      </c>
      <c r="D11" s="242"/>
      <c r="E11" s="240" t="s">
        <v>328</v>
      </c>
      <c r="F11" s="242"/>
      <c r="G11" s="240" t="s">
        <v>329</v>
      </c>
      <c r="H11" s="242"/>
      <c r="I11" s="240" t="s">
        <v>330</v>
      </c>
      <c r="J11" s="242"/>
      <c r="K11" s="240" t="s">
        <v>331</v>
      </c>
      <c r="L11" s="242"/>
    </row>
    <row r="12" spans="1:12" ht="15.75" thickBot="1">
      <c r="A12" s="239"/>
      <c r="B12" s="239"/>
      <c r="C12" s="35" t="s">
        <v>264</v>
      </c>
      <c r="D12" s="35" t="s">
        <v>265</v>
      </c>
      <c r="E12" s="35" t="s">
        <v>264</v>
      </c>
      <c r="F12" s="35" t="s">
        <v>265</v>
      </c>
      <c r="G12" s="35" t="s">
        <v>264</v>
      </c>
      <c r="H12" s="35" t="s">
        <v>265</v>
      </c>
      <c r="I12" s="35" t="s">
        <v>264</v>
      </c>
      <c r="J12" s="35" t="s">
        <v>265</v>
      </c>
      <c r="K12" s="35" t="s">
        <v>264</v>
      </c>
      <c r="L12" s="35" t="s">
        <v>265</v>
      </c>
    </row>
    <row r="13" spans="1:12" ht="15.75" thickBot="1">
      <c r="A13" s="26">
        <v>1</v>
      </c>
      <c r="B13" s="25">
        <v>2</v>
      </c>
      <c r="C13" s="25">
        <v>3</v>
      </c>
      <c r="D13" s="25">
        <v>4</v>
      </c>
      <c r="E13" s="25">
        <v>5</v>
      </c>
      <c r="F13" s="25">
        <v>6</v>
      </c>
      <c r="G13" s="25">
        <v>7</v>
      </c>
      <c r="H13" s="25">
        <v>8</v>
      </c>
      <c r="I13" s="25">
        <v>9</v>
      </c>
      <c r="J13" s="25">
        <v>10</v>
      </c>
      <c r="K13" s="25">
        <v>11</v>
      </c>
      <c r="L13" s="25">
        <v>12</v>
      </c>
    </row>
    <row r="14" spans="1:12" ht="15.75" thickBot="1">
      <c r="A14" s="34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1:12" ht="15.75" thickBot="1">
      <c r="A15" s="34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</row>
    <row r="16" spans="1:12" ht="15.75" thickBot="1">
      <c r="A16" s="34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1:12" ht="15.75" thickBot="1">
      <c r="A17" s="34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1:12" ht="15.75" thickBot="1">
      <c r="A18" s="34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1:12" ht="15.75" thickBot="1">
      <c r="A19" s="34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1:12" ht="15.75" thickBot="1">
      <c r="A20" s="34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2" ht="15.75" thickBot="1">
      <c r="A21" s="34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1:12" ht="15.75" thickBot="1">
      <c r="A22" s="34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2" ht="15.75" thickBot="1">
      <c r="A23" s="34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ht="15.75" thickBot="1">
      <c r="A24" s="34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</sheetData>
  <mergeCells count="13">
    <mergeCell ref="A2:L6"/>
    <mergeCell ref="K1:L1"/>
    <mergeCell ref="A8:L8"/>
    <mergeCell ref="A7:L7"/>
    <mergeCell ref="A10:A12"/>
    <mergeCell ref="B10:B12"/>
    <mergeCell ref="C10:F10"/>
    <mergeCell ref="G10:L10"/>
    <mergeCell ref="C11:D11"/>
    <mergeCell ref="E11:F11"/>
    <mergeCell ref="G11:H11"/>
    <mergeCell ref="I11:J11"/>
    <mergeCell ref="K11:L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№1-ИП ТС</vt:lpstr>
      <vt:lpstr>№2-ИП ТС</vt:lpstr>
      <vt:lpstr>№3-ИП ТС</vt:lpstr>
      <vt:lpstr>№4-ИП ТС</vt:lpstr>
      <vt:lpstr>№5-ИП ТС</vt:lpstr>
      <vt:lpstr>№6.1-ИП ТС</vt:lpstr>
      <vt:lpstr>№6.2-ИП ТС</vt:lpstr>
      <vt:lpstr>'№2-ИП ТС'!Заголовки_для_печати</vt:lpstr>
      <vt:lpstr>'№2-ИП ТС'!Область_печати</vt:lpstr>
      <vt:lpstr>'№3-ИП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2024-11-08T10:00:15Z</dcterms:modified>
</cp:coreProperties>
</file>